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AlgorithmName="SHA-512" workbookHashValue="oMskJ/SaK4ds1Xdko70u+Q8dZjSRhEjtt+FA61ydaodo6hCJbwaNW+clxaGE3iiD24R4VgHlFWDagZ6PKAY2Cw==" workbookSaltValue="qJN4CJ3Pv76pqml/ROlZpg==" workbookSpinCount="100000" lockStructure="1"/>
  <bookViews>
    <workbookView xWindow="-105" yWindow="-105" windowWidth="23250" windowHeight="12570"/>
  </bookViews>
  <sheets>
    <sheet name="Adatfelvétel" sheetId="4" r:id="rId1"/>
    <sheet name="xVLS" sheetId="5" state="hidden" r:id="rId2"/>
  </sheets>
  <definedNames>
    <definedName name="kilepok1">Adatfelvétel!$AO$42</definedName>
    <definedName name="kilepok2">Adatfelvétel!$AO$44</definedName>
    <definedName name="kilepok3">Adatfelvétel!$AO$46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3" i="4" l="1"/>
  <c r="H50" i="4" l="1"/>
  <c r="V50" i="4"/>
  <c r="AO50" i="4"/>
  <c r="AX65" i="4"/>
  <c r="AX66" i="4" s="1"/>
  <c r="AX60" i="4"/>
  <c r="H33" i="4"/>
  <c r="V33" i="4"/>
  <c r="H109" i="4" l="1"/>
  <c r="H111" i="4"/>
  <c r="N43" i="4"/>
  <c r="AB43" i="4"/>
  <c r="N28" i="4"/>
</calcChain>
</file>

<file path=xl/sharedStrings.xml><?xml version="1.0" encoding="utf-8"?>
<sst xmlns="http://schemas.openxmlformats.org/spreadsheetml/2006/main" count="215" uniqueCount="171">
  <si>
    <t xml:space="preserve"> Adatfelvételi lap</t>
  </si>
  <si>
    <t>Céges adatok</t>
  </si>
  <si>
    <t>Iparágak</t>
  </si>
  <si>
    <t>Kereskedelem</t>
  </si>
  <si>
    <t>Megyék</t>
  </si>
  <si>
    <t>Győr-Moson-Sopron</t>
  </si>
  <si>
    <t>Vas</t>
  </si>
  <si>
    <t>Veszprém</t>
  </si>
  <si>
    <t>Zala</t>
  </si>
  <si>
    <t>Somogy</t>
  </si>
  <si>
    <t>Fejér</t>
  </si>
  <si>
    <t>Tolna</t>
  </si>
  <si>
    <t>Baranya</t>
  </si>
  <si>
    <t>Komárom-Esztergom</t>
  </si>
  <si>
    <t>Budapest</t>
  </si>
  <si>
    <t>Pest megye</t>
  </si>
  <si>
    <t>Bács-Kiskun</t>
  </si>
  <si>
    <t>Nógrád</t>
  </si>
  <si>
    <t>Heves</t>
  </si>
  <si>
    <t>Jász-Nagykun-Szolnok</t>
  </si>
  <si>
    <t>Csongrád</t>
  </si>
  <si>
    <t>Békés</t>
  </si>
  <si>
    <t>Hajdú-Bihar</t>
  </si>
  <si>
    <t>Borsod-Abaúj-Zemplén</t>
  </si>
  <si>
    <t>Szabolcs-Szatmár-Bereg</t>
  </si>
  <si>
    <t>ORSZÁGOS</t>
  </si>
  <si>
    <t>Cégnév:</t>
  </si>
  <si>
    <t>Iparág:</t>
  </si>
  <si>
    <t>Megye:</t>
  </si>
  <si>
    <t>Fluktuáció:</t>
  </si>
  <si>
    <t>fő</t>
  </si>
  <si>
    <t>Saját:</t>
  </si>
  <si>
    <t>Kölcsönzött:</t>
  </si>
  <si>
    <t>Diák:</t>
  </si>
  <si>
    <t>ÖSSZESEN:</t>
  </si>
  <si>
    <t>Szellemi:</t>
  </si>
  <si>
    <t>Fizikai:</t>
  </si>
  <si>
    <t>Állomány:</t>
  </si>
  <si>
    <t>Önkéntes:</t>
  </si>
  <si>
    <t>Kilépők száma:</t>
  </si>
  <si>
    <t>Egyéb:</t>
  </si>
  <si>
    <t>Nem</t>
  </si>
  <si>
    <t xml:space="preserve"> Igen</t>
  </si>
  <si>
    <t>Kategória:</t>
  </si>
  <si>
    <t>%</t>
  </si>
  <si>
    <t>Fizikaiak béremelése:</t>
  </si>
  <si>
    <t>Szellemiek béremelése:</t>
  </si>
  <si>
    <t>+</t>
  </si>
  <si>
    <t>Kapcsolattartói adatok</t>
  </si>
  <si>
    <t>Név:</t>
  </si>
  <si>
    <t>E-mail:</t>
  </si>
  <si>
    <r>
      <t xml:space="preserve"> Kérlek, add meg a céged adatait!
 Az adatok megadásával elfogadod a HR-Evolution Kft.</t>
    </r>
    <r>
      <rPr>
        <b/>
        <i/>
        <sz val="11"/>
        <color theme="0" tint="-0.499984740745262"/>
        <rFont val="Calibri"/>
        <family val="2"/>
        <charset val="238"/>
        <scheme val="minor"/>
      </rPr>
      <t>általános szerződési feltételei</t>
    </r>
    <r>
      <rPr>
        <i/>
        <sz val="11"/>
        <color theme="0" tint="-0.499984740745262"/>
        <rFont val="Calibri"/>
        <family val="2"/>
        <charset val="238"/>
        <scheme val="minor"/>
      </rPr>
      <t>ben foglaltakat.</t>
    </r>
  </si>
  <si>
    <t>Fluktuáció számítási módja</t>
  </si>
  <si>
    <t>Kérlek, válaszolj az alábbi kérdésekre!</t>
  </si>
  <si>
    <t>Beleszámoljátok-e a kilépők közé azokat a kölcsönzötteket és diákokat, akik átvételre kerültek saját állományba?</t>
  </si>
  <si>
    <t>Mely kategóriába soroljátok az ő kiléptetésüket?</t>
  </si>
  <si>
    <t>Kérlek, add meg, hogy hány kilépő volt összesen 2020-ban!</t>
  </si>
  <si>
    <t>Kérlek, add meg, hogy hány munkavállaló dolgozott átlagosan az adott formában/pozícióban 2020-ban!</t>
  </si>
  <si>
    <t>Munkáltatói (pótoltuk):</t>
  </si>
  <si>
    <t>Betegnapok:</t>
  </si>
  <si>
    <t>nap, amely tartalmazza:</t>
  </si>
  <si>
    <t>Szolgáltatás (egyéb)</t>
  </si>
  <si>
    <t>Szolgáltatás (Idegenforgalom/vendéglátás)</t>
  </si>
  <si>
    <t>Szolgáltatás (IT)</t>
  </si>
  <si>
    <t>Termelés (autóipar)</t>
  </si>
  <si>
    <t>Termelés (egyéb)</t>
  </si>
  <si>
    <t>Termelés (élelmiszeripar)</t>
  </si>
  <si>
    <t>Termelés (gyógyszeripar)</t>
  </si>
  <si>
    <t>Egyéb</t>
  </si>
  <si>
    <r>
      <t>Munkáltatói (</t>
    </r>
    <r>
      <rPr>
        <u/>
        <sz val="11"/>
        <color theme="1"/>
        <rFont val="Calibri"/>
        <family val="2"/>
        <charset val="238"/>
        <scheme val="minor"/>
      </rPr>
      <t>nem</t>
    </r>
    <r>
      <rPr>
        <sz val="11"/>
        <color theme="1"/>
        <rFont val="Calibri"/>
        <family val="2"/>
        <charset val="238"/>
        <scheme val="minor"/>
      </rPr>
      <t xml:space="preserve"> pótoltuk*):</t>
    </r>
  </si>
  <si>
    <t xml:space="preserve"> *pl. leépítés, munkakör megszűnése</t>
  </si>
  <si>
    <t>Telefon:</t>
  </si>
  <si>
    <r>
      <t xml:space="preserve">Mekkora volt az </t>
    </r>
    <r>
      <rPr>
        <b/>
        <u/>
        <sz val="11"/>
        <color theme="1"/>
        <rFont val="Calibri"/>
        <family val="2"/>
        <charset val="238"/>
        <scheme val="minor"/>
      </rPr>
      <t>aktuális</t>
    </r>
    <r>
      <rPr>
        <b/>
        <sz val="11"/>
        <color theme="1"/>
        <rFont val="Calibri"/>
        <family val="2"/>
        <charset val="238"/>
        <scheme val="minor"/>
      </rPr>
      <t xml:space="preserve"> állományi létszám a következő időpontokban?</t>
    </r>
  </si>
  <si>
    <t>Állományi létszám</t>
  </si>
  <si>
    <t>Hírlevél</t>
  </si>
  <si>
    <t>Személyes levél</t>
  </si>
  <si>
    <t>FB hirdetés</t>
  </si>
  <si>
    <t>FB post</t>
  </si>
  <si>
    <t>LinkedIn post</t>
  </si>
  <si>
    <t>Ajánlás útján</t>
  </si>
  <si>
    <t>Honnan csatlakozott?</t>
  </si>
  <si>
    <t>Értesülés:</t>
  </si>
  <si>
    <r>
      <t xml:space="preserve"> Kérlek, add meg kapcsolattartási adataidat és válaszolj arra a kérdésre, hogy honnan értesültél a kutatásunkról!
 Az adatok megadásával elfogadod a HR-Evolution Kft. </t>
    </r>
    <r>
      <rPr>
        <b/>
        <i/>
        <u/>
        <sz val="11"/>
        <color theme="0" tint="-0.499984740745262"/>
        <rFont val="Calibri"/>
        <family val="2"/>
        <charset val="238"/>
        <scheme val="minor"/>
      </rPr>
      <t>adatkezelési tájékoztatójában</t>
    </r>
    <r>
      <rPr>
        <i/>
        <sz val="11"/>
        <color theme="0" tint="-0.499984740745262"/>
        <rFont val="Calibri"/>
        <family val="2"/>
        <charset val="238"/>
        <scheme val="minor"/>
      </rPr>
      <t xml:space="preserve"> foglaltakat.</t>
    </r>
  </si>
  <si>
    <t>Honlap - hrevolution.hu</t>
  </si>
  <si>
    <t xml:space="preserve">Az adatfelvételi lap és struktúra a HR-Evolution Kft. szellemi tulajdona, a tartalom szerzői jogvédelem alatt áll. Előzetes írásbeli engedély nélkül tilos a tartalom egészét vagy részeit bármilyen formában felhasználni, illetve újraközölni, terjeszteni, átdolgozni, sokszorosítani, lefordítani, letölthetővé tenni, kereskedelmi forgalomba hozni vagy továbbítani. Tilos a tartalomból eredő vagy azon alapuló bármilyen anyag vagy mű készítése.
</t>
  </si>
  <si>
    <t>Szolgáltatás (SSC)</t>
  </si>
  <si>
    <t>Kormányzati</t>
  </si>
  <si>
    <t>Szolgáltatás (pénzügy és biztosítás)</t>
  </si>
  <si>
    <t>Szolgáltatás (közmű)</t>
  </si>
  <si>
    <t>Építőipar</t>
  </si>
  <si>
    <t>Szolgáltatás (logisztika/személyszállítás)</t>
  </si>
  <si>
    <t>Szolgáltatás (mérnöki és tanácsadói)</t>
  </si>
  <si>
    <t>Rendezvény</t>
  </si>
  <si>
    <t>Hány főt vett át a cég saját állományba 2021-ben az alábbi foglalkoztatási formákból?</t>
  </si>
  <si>
    <t xml:space="preserve">Kérlek, válaszolj az alábbi kérdésekre a 2021-as évvel kapcsolatban. </t>
  </si>
  <si>
    <t>2021-es év értékelése</t>
  </si>
  <si>
    <t>2022-es várakozások</t>
  </si>
  <si>
    <t xml:space="preserve"> Kérlek, add meg hogy a céged 2021-es tényei alapján várhatóan hogyan alakulnak az alábbi adatok 2022-ben! 
 Az alábbi fluktuációs %-ot az általad megadott adatok alapján számolta a rendszer. Kérjük, a 2022-es fluktuációra vonatkozó becslést ennek figyelembe vételével becsüld meg (akkor is, ha cégeteknél a fluktuációt más számítási mód szerint számoljátok)</t>
  </si>
  <si>
    <t>Digitalizáció mértéke</t>
  </si>
  <si>
    <t>Csak a törvényileg kötelező mértékben vezetünk digitális nyilvántartásokat</t>
  </si>
  <si>
    <t>Minden adatunk digitális, a döntéseinket pedig az adatokra alapozzuk</t>
  </si>
  <si>
    <t>Sok adatunk digitális, de a döntéshozás során tudatosan nem ezekre építünk</t>
  </si>
  <si>
    <t>Jellemzés:</t>
  </si>
  <si>
    <t>Legtöbb nyilvántartásunk digitális és ezeket fel is használjuk a döntéshozás során</t>
  </si>
  <si>
    <t>Kommunikációs eszközök</t>
  </si>
  <si>
    <t>Belső kommunikációnkat digitális felületeken (pl. intranet, e-mail) is közzétesszük</t>
  </si>
  <si>
    <t>Jellemzően fizikai felületeken (pl. plakátokon, szórólapokon, személyesen) zajlik a belső kommunikáció</t>
  </si>
  <si>
    <t>Belső kommunikációnk során modern megoldásokat is használunk (chatbot, applikáció értesítésekkel)</t>
  </si>
  <si>
    <t>Csatorna:</t>
  </si>
  <si>
    <t>Digitalizáció</t>
  </si>
  <si>
    <t>Kérlek, válaszolj az alábbi kérdésekre a digitalizáció mértékével kapcsolatban.</t>
  </si>
  <si>
    <t>A teljes állományi létszámra vonatkozóan hány betegnap volt 2021-ben?</t>
  </si>
  <si>
    <t>Válasz:</t>
  </si>
  <si>
    <t>Munkaerőhiány</t>
  </si>
  <si>
    <t>Egyáltalán nincs ránk hatással</t>
  </si>
  <si>
    <t>Érezzük, de tudjuk kezelni</t>
  </si>
  <si>
    <t>Feszít bennünket, csak részben tudjuk kezelni</t>
  </si>
  <si>
    <t>Nagyon feszít bennünket és nem tudjuk megfelelően kezelni</t>
  </si>
  <si>
    <t>2021-ben mégnagyobb lett a munkaerőhiány, mint korábban. Hogyan hatott ez a ti cégetekre?</t>
  </si>
  <si>
    <t>Juttatási csomag bővítése</t>
  </si>
  <si>
    <t>Vezetőfejlesztés, vezetők támogatása</t>
  </si>
  <si>
    <t>Rugalmas munkaidő bevezetése</t>
  </si>
  <si>
    <t>Szokásosnál nagyobb mértékű béremelés</t>
  </si>
  <si>
    <t>Elégedettség-felmérés alapján egyedi problémák kezelése</t>
  </si>
  <si>
    <t xml:space="preserve"> </t>
  </si>
  <si>
    <t>Túl sok munka és stressz</t>
  </si>
  <si>
    <t>Mennyire játszottak szerepet az alábbi tényezők a munkavállalók kilépésében?</t>
  </si>
  <si>
    <t>Kilépés okai skála</t>
  </si>
  <si>
    <t>1 - Nem volt hatással</t>
  </si>
  <si>
    <t>2 - Hatással volt</t>
  </si>
  <si>
    <t>3 - Fő ok volt</t>
  </si>
  <si>
    <t>X - Nem mértük</t>
  </si>
  <si>
    <t>Közvetlen vezető</t>
  </si>
  <si>
    <t>Elismerés/visszajelz. hiánya</t>
  </si>
  <si>
    <t>Munka jellege, feladatok</t>
  </si>
  <si>
    <t>Be nem tartott ígéretek</t>
  </si>
  <si>
    <t>Bér, juttatások</t>
  </si>
  <si>
    <t>Munkakörülmények</t>
  </si>
  <si>
    <t>Munkatársak</t>
  </si>
  <si>
    <t>Munkába járási nehézségek</t>
  </si>
  <si>
    <t>Távoli munkavégzés lehetőségek bevezetése</t>
  </si>
  <si>
    <t>Home office hiánya</t>
  </si>
  <si>
    <t>Fejlődési lehetőségek hiánya</t>
  </si>
  <si>
    <t>Kiégés</t>
  </si>
  <si>
    <t>Egészségügyi okok</t>
  </si>
  <si>
    <t>Családi okok</t>
  </si>
  <si>
    <t>Külföldre költözés</t>
  </si>
  <si>
    <t>Jobb ajánlat</t>
  </si>
  <si>
    <t>Belső karrier/tehetséggondozási program indítása</t>
  </si>
  <si>
    <t>Magasabb toborzási/EB költségráfordítás</t>
  </si>
  <si>
    <t>Ajánló program indítása/sikerdíj növelése</t>
  </si>
  <si>
    <t>Hogyan jellemeznéd a belső kommunikáció legmodernebb csatornáit cégednél?</t>
  </si>
  <si>
    <t>A digitalizáció előrehaladottsága szempontjából hogyan jellemeznéd a céged HR osztályát?</t>
  </si>
  <si>
    <t>Exit interjú</t>
  </si>
  <si>
    <t>Kérlek, válaszolj az alábbi kérdésekre a kilépői interjúkkal kapcsolatban.</t>
  </si>
  <si>
    <t>Kilépői interjú</t>
  </si>
  <si>
    <t>Kilépői interjú kiszervezése</t>
  </si>
  <si>
    <t>Nyitott lenne-e a céged olyan lehetőségre, amely során a kilépői interjút és az adatok elemzését külső szolgáltató látja el?</t>
  </si>
  <si>
    <t>Igen, de csak ha a szolgáltatás ingyenes lenne</t>
  </si>
  <si>
    <t>Igen, akár fizetnék is érte ha tudom, hogy az erre fordított összeg máshol megtérül</t>
  </si>
  <si>
    <t>A kilépő munkatársakkal folytattok-e exit interjút?</t>
  </si>
  <si>
    <t>Nem folytatunk kilépői interjút</t>
  </si>
  <si>
    <t>Beszélgetünk a kilépőkkel, de ez nem sztenderdizált formában történik</t>
  </si>
  <si>
    <t>Igen, és az így összegyűjtött adatokat struktúráltan gyűjtjük és elemezzük</t>
  </si>
  <si>
    <t>Mekkora volt a kilépők száma?</t>
  </si>
  <si>
    <t>Fluktuáció benchmark kutatás 2022</t>
  </si>
  <si>
    <t>Egészségpénztár bevezetése</t>
  </si>
  <si>
    <t>EAP (Munkavállaló Támogató Program) bevezetése</t>
  </si>
  <si>
    <t>Milyen intézkedéseket tettetek vagy terveztek tenni a munkerőhiány kezelésére?</t>
  </si>
  <si>
    <t>Kérlek, válaszolj arra, hogy a céged tervez-e béremelést 2022-ben! Válaszodat százalékban, de a százalékjelek beírása nélkül add meg!</t>
  </si>
  <si>
    <r>
      <t xml:space="preserve">Mekkora volt az </t>
    </r>
    <r>
      <rPr>
        <b/>
        <u/>
        <sz val="11"/>
        <color theme="1"/>
        <rFont val="Calibri"/>
        <family val="2"/>
        <charset val="238"/>
        <scheme val="minor"/>
      </rPr>
      <t>átlagos</t>
    </r>
    <r>
      <rPr>
        <b/>
        <sz val="11"/>
        <color theme="1"/>
        <rFont val="Calibri"/>
        <family val="2"/>
        <charset val="238"/>
        <scheme val="minor"/>
      </rPr>
      <t xml:space="preserve"> állományi létszám?</t>
    </r>
    <r>
      <rPr>
        <sz val="11"/>
        <color theme="0" tint="-0.499984740745262"/>
        <rFont val="Calibri"/>
        <family val="2"/>
        <charset val="238"/>
        <scheme val="minor"/>
      </rPr>
      <t xml:space="preserve"> </t>
    </r>
    <r>
      <rPr>
        <i/>
        <sz val="11"/>
        <color theme="0" tint="-0.499984740745262"/>
        <rFont val="Calibri"/>
        <family val="2"/>
        <charset val="238"/>
        <scheme val="minor"/>
      </rPr>
      <t>(A napi létszámok átlaga az év során - ha nem áll rendelkezésre, úgy havi átlag is elfogadott!)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</si>
</sst>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;&quot;0&quot;"/>
    <numFmt numFmtId="165" formatCode="#,##0.00;;&quot;0&quot;"/>
  </numFmts>
  <fonts count="1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200"/>
      <color theme="1"/>
      <name val="Calibri"/>
      <family val="2"/>
      <charset val="238"/>
      <scheme val="minor"/>
    </font>
    <font>
      <b/>
      <u/>
      <sz val="15"/>
      <color theme="1"/>
      <name val="Calibri"/>
      <family val="2"/>
      <charset val="238"/>
      <scheme val="minor"/>
    </font>
    <font>
      <b/>
      <sz val="15"/>
      <color theme="0" tint="-0.34998626667073579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sz val="50"/>
      <color theme="0" tint="-0.34998626667073579"/>
      <name val="Calibri"/>
      <family val="2"/>
      <charset val="238"/>
    </font>
    <font>
      <b/>
      <sz val="50"/>
      <color theme="0" tint="-0.34998626667073579"/>
      <name val="Calibri"/>
      <family val="2"/>
      <charset val="238"/>
      <scheme val="minor"/>
    </font>
    <font>
      <b/>
      <i/>
      <u/>
      <sz val="11"/>
      <color theme="0" tint="-0.499984740745262"/>
      <name val="Calibri"/>
      <family val="2"/>
      <charset val="238"/>
      <scheme val="minor"/>
    </font>
    <font>
      <b/>
      <i/>
      <sz val="11"/>
      <color theme="0" tint="-0.499984740745262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20"/>
      <color theme="1" tint="0.249977111117893"/>
      <name val="Arial Rounded MT Bold"/>
      <family val="2"/>
    </font>
    <font>
      <i/>
      <sz val="11"/>
      <color theme="0" tint="-0.34998626667073579"/>
      <name val="Calibri"/>
      <family val="2"/>
      <charset val="238"/>
      <scheme val="minor"/>
    </font>
    <font>
      <i/>
      <sz val="7"/>
      <color theme="1" tint="0.249977111117893"/>
      <name val="Calibri"/>
      <family val="2"/>
      <charset val="238"/>
      <scheme val="minor"/>
    </font>
    <font>
      <i/>
      <sz val="9"/>
      <color theme="1" tint="0.499984740745262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3" borderId="0" xfId="0" applyFill="1"/>
    <xf numFmtId="0" fontId="1" fillId="0" borderId="0" xfId="0" applyFont="1"/>
    <xf numFmtId="0" fontId="0" fillId="2" borderId="0" xfId="0" applyFont="1" applyFill="1"/>
    <xf numFmtId="0" fontId="2" fillId="2" borderId="0" xfId="0" applyFont="1" applyFill="1" applyAlignment="1">
      <alignment vertical="center"/>
    </xf>
    <xf numFmtId="0" fontId="0" fillId="5" borderId="0" xfId="0" applyFont="1" applyFill="1"/>
    <xf numFmtId="0" fontId="0" fillId="5" borderId="0" xfId="0" applyFont="1" applyFill="1" applyAlignment="1">
      <alignment horizontal="right"/>
    </xf>
    <xf numFmtId="0" fontId="0" fillId="5" borderId="0" xfId="0" applyFont="1" applyFill="1" applyAlignment="1">
      <alignment horizontal="right" indent="1"/>
    </xf>
    <xf numFmtId="0" fontId="1" fillId="5" borderId="0" xfId="0" applyFont="1" applyFill="1" applyAlignment="1">
      <alignment horizontal="right" inden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0" fillId="5" borderId="0" xfId="0" applyFont="1" applyFill="1" applyAlignment="1">
      <alignment horizontal="left" indent="1"/>
    </xf>
    <xf numFmtId="0" fontId="0" fillId="5" borderId="0" xfId="0" applyFont="1" applyFill="1" applyAlignment="1">
      <alignment horizontal="left"/>
    </xf>
    <xf numFmtId="0" fontId="1" fillId="5" borderId="0" xfId="0" applyFont="1" applyFill="1" applyAlignment="1">
      <alignment horizontal="left" indent="1"/>
    </xf>
    <xf numFmtId="0" fontId="1" fillId="5" borderId="0" xfId="0" applyFont="1" applyFill="1" applyAlignment="1">
      <alignment horizontal="left"/>
    </xf>
    <xf numFmtId="0" fontId="6" fillId="5" borderId="0" xfId="0" applyFont="1" applyFill="1" applyAlignment="1">
      <alignment horizontal="left" indent="1"/>
    </xf>
    <xf numFmtId="0" fontId="0" fillId="9" borderId="0" xfId="0" applyFill="1"/>
    <xf numFmtId="0" fontId="7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0" fillId="9" borderId="0" xfId="0" applyFill="1" applyProtection="1">
      <protection locked="0"/>
    </xf>
    <xf numFmtId="164" fontId="0" fillId="9" borderId="0" xfId="0" applyNumberFormat="1" applyFill="1"/>
    <xf numFmtId="0" fontId="0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6" fillId="5" borderId="0" xfId="0" applyFont="1" applyFill="1" applyAlignment="1">
      <alignment horizontal="left" wrapText="1"/>
    </xf>
    <xf numFmtId="0" fontId="6" fillId="5" borderId="0" xfId="0" applyFont="1" applyFill="1" applyAlignment="1">
      <alignment horizontal="left" wrapText="1"/>
    </xf>
    <xf numFmtId="0" fontId="0" fillId="5" borderId="0" xfId="0" applyFont="1" applyFill="1" applyAlignment="1">
      <alignment horizontal="left"/>
    </xf>
    <xf numFmtId="0" fontId="13" fillId="5" borderId="0" xfId="0" applyFont="1" applyFill="1"/>
    <xf numFmtId="0" fontId="0" fillId="5" borderId="0" xfId="0" applyFont="1" applyFill="1" applyAlignment="1">
      <alignment horizontal="left"/>
    </xf>
    <xf numFmtId="0" fontId="15" fillId="5" borderId="0" xfId="0" applyFont="1" applyFill="1"/>
    <xf numFmtId="0" fontId="0" fillId="3" borderId="0" xfId="0" applyFont="1" applyFill="1"/>
    <xf numFmtId="0" fontId="6" fillId="5" borderId="0" xfId="0" applyFont="1" applyFill="1" applyAlignment="1">
      <alignment horizontal="left" wrapText="1"/>
    </xf>
    <xf numFmtId="0" fontId="0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7" fillId="5" borderId="0" xfId="0" applyFont="1" applyFill="1" applyAlignment="1" applyProtection="1">
      <alignment horizontal="left" indent="1"/>
      <protection locked="0"/>
    </xf>
    <xf numFmtId="0" fontId="14" fillId="3" borderId="0" xfId="0" applyFont="1" applyFill="1" applyAlignment="1">
      <alignment horizontal="left" vertical="top" wrapText="1"/>
    </xf>
    <xf numFmtId="164" fontId="0" fillId="3" borderId="1" xfId="0" applyNumberFormat="1" applyFont="1" applyFill="1" applyBorder="1" applyAlignment="1" applyProtection="1">
      <alignment horizontal="right"/>
      <protection locked="0"/>
    </xf>
    <xf numFmtId="164" fontId="0" fillId="3" borderId="2" xfId="0" applyNumberFormat="1" applyFont="1" applyFill="1" applyBorder="1" applyAlignment="1" applyProtection="1">
      <alignment horizontal="right"/>
      <protection locked="0"/>
    </xf>
    <xf numFmtId="164" fontId="0" fillId="3" borderId="3" xfId="0" applyNumberFormat="1" applyFont="1" applyFill="1" applyBorder="1" applyAlignment="1" applyProtection="1">
      <alignment horizontal="right"/>
      <protection locked="0"/>
    </xf>
    <xf numFmtId="164" fontId="0" fillId="3" borderId="1" xfId="0" applyNumberFormat="1" applyFont="1" applyFill="1" applyBorder="1" applyAlignment="1" applyProtection="1">
      <alignment horizontal="left"/>
      <protection locked="0"/>
    </xf>
    <xf numFmtId="164" fontId="0" fillId="3" borderId="2" xfId="0" applyNumberFormat="1" applyFont="1" applyFill="1" applyBorder="1" applyAlignment="1" applyProtection="1">
      <alignment horizontal="left"/>
      <protection locked="0"/>
    </xf>
    <xf numFmtId="164" fontId="0" fillId="3" borderId="3" xfId="0" applyNumberFormat="1" applyFont="1" applyFill="1" applyBorder="1" applyAlignment="1" applyProtection="1">
      <alignment horizontal="left"/>
      <protection locked="0"/>
    </xf>
    <xf numFmtId="165" fontId="0" fillId="3" borderId="1" xfId="0" applyNumberFormat="1" applyFont="1" applyFill="1" applyBorder="1" applyAlignment="1" applyProtection="1">
      <alignment horizontal="right"/>
      <protection locked="0"/>
    </xf>
    <xf numFmtId="165" fontId="0" fillId="3" borderId="2" xfId="0" applyNumberFormat="1" applyFont="1" applyFill="1" applyBorder="1" applyAlignment="1" applyProtection="1">
      <alignment horizontal="right"/>
      <protection locked="0"/>
    </xf>
    <xf numFmtId="165" fontId="0" fillId="3" borderId="3" xfId="0" applyNumberFormat="1" applyFont="1" applyFill="1" applyBorder="1" applyAlignment="1" applyProtection="1">
      <alignment horizontal="right"/>
      <protection locked="0"/>
    </xf>
    <xf numFmtId="3" fontId="0" fillId="7" borderId="1" xfId="0" applyNumberFormat="1" applyFont="1" applyFill="1" applyBorder="1" applyAlignment="1">
      <alignment horizontal="right"/>
    </xf>
    <xf numFmtId="3" fontId="0" fillId="7" borderId="2" xfId="0" applyNumberFormat="1" applyFont="1" applyFill="1" applyBorder="1" applyAlignment="1">
      <alignment horizontal="right"/>
    </xf>
    <xf numFmtId="3" fontId="0" fillId="7" borderId="3" xfId="0" applyNumberFormat="1" applyFont="1" applyFill="1" applyBorder="1" applyAlignment="1">
      <alignment horizontal="right"/>
    </xf>
    <xf numFmtId="0" fontId="0" fillId="5" borderId="4" xfId="0" applyFont="1" applyFill="1" applyBorder="1" applyAlignment="1">
      <alignment horizontal="center"/>
    </xf>
    <xf numFmtId="0" fontId="0" fillId="5" borderId="0" xfId="0" applyFont="1" applyFill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1" fillId="8" borderId="0" xfId="0" applyFont="1" applyFill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left"/>
      <protection locked="0"/>
    </xf>
    <xf numFmtId="0" fontId="0" fillId="3" borderId="2" xfId="0" applyFont="1" applyFill="1" applyBorder="1" applyAlignment="1" applyProtection="1">
      <alignment horizontal="left"/>
      <protection locked="0"/>
    </xf>
    <xf numFmtId="0" fontId="0" fillId="3" borderId="3" xfId="0" applyFont="1" applyFill="1" applyBorder="1" applyAlignment="1" applyProtection="1">
      <alignment horizontal="left"/>
      <protection locked="0"/>
    </xf>
    <xf numFmtId="0" fontId="6" fillId="5" borderId="0" xfId="0" applyFont="1" applyFill="1" applyAlignment="1">
      <alignment horizontal="left" vertical="center" wrapText="1" indent="1"/>
    </xf>
    <xf numFmtId="0" fontId="7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3" fontId="0" fillId="3" borderId="1" xfId="0" applyNumberFormat="1" applyFont="1" applyFill="1" applyBorder="1" applyAlignment="1" applyProtection="1">
      <alignment horizontal="right"/>
      <protection locked="0"/>
    </xf>
    <xf numFmtId="3" fontId="0" fillId="3" borderId="2" xfId="0" applyNumberFormat="1" applyFont="1" applyFill="1" applyBorder="1" applyAlignment="1" applyProtection="1">
      <alignment horizontal="right"/>
      <protection locked="0"/>
    </xf>
    <xf numFmtId="3" fontId="0" fillId="3" borderId="3" xfId="0" applyNumberFormat="1" applyFont="1" applyFill="1" applyBorder="1" applyAlignment="1" applyProtection="1">
      <alignment horizontal="right"/>
      <protection locked="0"/>
    </xf>
    <xf numFmtId="3" fontId="0" fillId="4" borderId="1" xfId="0" applyNumberFormat="1" applyFont="1" applyFill="1" applyBorder="1" applyAlignment="1">
      <alignment horizontal="right"/>
    </xf>
    <xf numFmtId="3" fontId="0" fillId="4" borderId="2" xfId="0" applyNumberFormat="1" applyFont="1" applyFill="1" applyBorder="1" applyAlignment="1">
      <alignment horizontal="right"/>
    </xf>
    <xf numFmtId="3" fontId="0" fillId="4" borderId="3" xfId="0" applyNumberFormat="1" applyFont="1" applyFill="1" applyBorder="1" applyAlignment="1">
      <alignment horizontal="right"/>
    </xf>
    <xf numFmtId="0" fontId="0" fillId="5" borderId="0" xfId="0" applyFont="1" applyFill="1" applyAlignment="1">
      <alignment horizontal="left"/>
    </xf>
    <xf numFmtId="0" fontId="6" fillId="5" borderId="0" xfId="0" applyFont="1" applyFill="1" applyAlignment="1">
      <alignment horizontal="left" wrapText="1" indent="1"/>
    </xf>
    <xf numFmtId="0" fontId="12" fillId="6" borderId="0" xfId="0" applyFont="1" applyFill="1" applyAlignment="1">
      <alignment horizontal="left" vertical="center"/>
    </xf>
    <xf numFmtId="0" fontId="0" fillId="3" borderId="1" xfId="0" applyFont="1" applyFill="1" applyBorder="1" applyAlignment="1" applyProtection="1">
      <alignment horizontal="left" vertical="center"/>
      <protection locked="0"/>
    </xf>
    <xf numFmtId="0" fontId="0" fillId="3" borderId="2" xfId="0" applyFont="1" applyFill="1" applyBorder="1" applyAlignment="1" applyProtection="1">
      <alignment horizontal="left" vertical="center"/>
      <protection locked="0"/>
    </xf>
    <xf numFmtId="0" fontId="0" fillId="3" borderId="3" xfId="0" applyFont="1" applyFill="1" applyBorder="1" applyAlignment="1" applyProtection="1">
      <alignment horizontal="left" vertical="center"/>
      <protection locked="0"/>
    </xf>
    <xf numFmtId="49" fontId="0" fillId="3" borderId="1" xfId="0" applyNumberFormat="1" applyFont="1" applyFill="1" applyBorder="1" applyAlignment="1" applyProtection="1">
      <alignment horizontal="left"/>
      <protection locked="0"/>
    </xf>
    <xf numFmtId="49" fontId="0" fillId="3" borderId="2" xfId="0" applyNumberFormat="1" applyFont="1" applyFill="1" applyBorder="1" applyAlignment="1" applyProtection="1">
      <alignment horizontal="left"/>
      <protection locked="0"/>
    </xf>
    <xf numFmtId="49" fontId="0" fillId="3" borderId="3" xfId="0" applyNumberFormat="1" applyFont="1" applyFill="1" applyBorder="1" applyAlignment="1" applyProtection="1">
      <alignment horizontal="left"/>
      <protection locked="0"/>
    </xf>
  </cellXfs>
  <cellStyles count="1">
    <cellStyle name="Normál" xfId="0" builtinId="0"/>
  </cellStyles>
  <dxfs count="29">
    <dxf>
      <font>
        <color rgb="FFFF5050"/>
      </font>
    </dxf>
    <dxf>
      <fill>
        <patternFill>
          <bgColor theme="7" tint="0.59996337778862885"/>
        </patternFill>
      </fill>
    </dxf>
    <dxf>
      <fill>
        <patternFill>
          <bgColor rgb="FFFF9999"/>
        </patternFill>
      </fill>
    </dxf>
    <dxf>
      <font>
        <color theme="0" tint="-0.24994659260841701"/>
      </font>
    </dxf>
    <dxf>
      <font>
        <color rgb="FFFF5050"/>
      </font>
    </dxf>
    <dxf>
      <font>
        <color rgb="FFFF5050"/>
      </font>
    </dxf>
    <dxf>
      <font>
        <color rgb="FFFF5050"/>
      </font>
    </dxf>
    <dxf>
      <font>
        <color rgb="FFFF5050"/>
      </font>
    </dxf>
    <dxf>
      <fill>
        <patternFill>
          <bgColor rgb="FF92D050"/>
        </patternFill>
      </fill>
    </dxf>
    <dxf>
      <font>
        <color rgb="FFFF5050"/>
      </font>
    </dxf>
    <dxf>
      <font>
        <color rgb="FFFF5050"/>
      </font>
    </dxf>
    <dxf>
      <font>
        <color rgb="FFFF5050"/>
      </font>
    </dxf>
    <dxf>
      <font>
        <color rgb="FFFF5050"/>
      </font>
    </dxf>
    <dxf>
      <font>
        <color rgb="FFC7C7C7"/>
      </font>
      <fill>
        <patternFill>
          <bgColor rgb="FFC7C7C7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rgb="FFFF5050"/>
      </font>
    </dxf>
    <dxf>
      <font>
        <color rgb="FFFF5050"/>
      </font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rgb="FFFF5050"/>
      </font>
    </dxf>
    <dxf>
      <font>
        <color rgb="FFFF5050"/>
      </font>
    </dxf>
    <dxf>
      <font>
        <color rgb="FFFF5050"/>
      </font>
    </dxf>
    <dxf>
      <font>
        <color rgb="FFFF5050"/>
      </font>
    </dxf>
    <dxf>
      <fill>
        <patternFill>
          <bgColor theme="7" tint="0.59996337778862885"/>
        </patternFill>
      </fill>
    </dxf>
    <dxf>
      <font>
        <color rgb="FFFF5050"/>
      </font>
    </dxf>
    <dxf>
      <fill>
        <patternFill>
          <bgColor theme="7" tint="0.59996337778862885"/>
        </patternFill>
      </fill>
    </dxf>
    <dxf>
      <font>
        <color rgb="FFFF5050"/>
      </font>
    </dxf>
    <dxf>
      <font>
        <color rgb="FFFF505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9999"/>
      <color rgb="FFFF7C80"/>
      <color rgb="FFC7C7C7"/>
      <color rgb="FFFF5050"/>
      <color rgb="FF7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AX$58" lockText="1" noThreeD="1"/>
</file>

<file path=xl/ctrlProps/ctrlProp10.xml><?xml version="1.0" encoding="utf-8"?>
<formControlPr xmlns="http://schemas.microsoft.com/office/spreadsheetml/2009/9/main" objectType="CheckBox" fmlaLink="$X$81" lockText="1" noThreeD="1"/>
</file>

<file path=xl/ctrlProps/ctrlProp11.xml><?xml version="1.0" encoding="utf-8"?>
<formControlPr xmlns="http://schemas.microsoft.com/office/spreadsheetml/2009/9/main" objectType="CheckBox" fmlaLink="$X$81" lockText="1" noThreeD="1"/>
</file>

<file path=xl/ctrlProps/ctrlProp12.xml><?xml version="1.0" encoding="utf-8"?>
<formControlPr xmlns="http://schemas.microsoft.com/office/spreadsheetml/2009/9/main" objectType="CheckBox" fmlaLink="$D$81" lockText="1" noThreeD="1"/>
</file>

<file path=xl/ctrlProps/ctrlProp13.xml><?xml version="1.0" encoding="utf-8"?>
<formControlPr xmlns="http://schemas.microsoft.com/office/spreadsheetml/2009/9/main" objectType="CheckBox" fmlaLink="$D$82" lockText="1" noThreeD="1"/>
</file>

<file path=xl/ctrlProps/ctrlProp14.xml><?xml version="1.0" encoding="utf-8"?>
<formControlPr xmlns="http://schemas.microsoft.com/office/spreadsheetml/2009/9/main" objectType="CheckBox" fmlaLink="$X$82" lockText="1" noThreeD="1"/>
</file>

<file path=xl/ctrlProps/ctrlProp15.xml><?xml version="1.0" encoding="utf-8"?>
<formControlPr xmlns="http://schemas.microsoft.com/office/spreadsheetml/2009/9/main" objectType="CheckBox" fmlaLink="$X$84" lockText="1" noThreeD="1"/>
</file>

<file path=xl/ctrlProps/ctrlProp16.xml><?xml version="1.0" encoding="utf-8"?>
<formControlPr xmlns="http://schemas.microsoft.com/office/spreadsheetml/2009/9/main" objectType="CheckBox" fmlaLink="$D$84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CheckBox" fmlaLink="$X$80" lockText="1" noThreeD="1"/>
</file>

<file path=xl/ctrlProps/ctrlProp4.xml><?xml version="1.0" encoding="utf-8"?>
<formControlPr xmlns="http://schemas.microsoft.com/office/spreadsheetml/2009/9/main" objectType="CheckBox" fmlaLink="$X$79" lockText="1" noThreeD="1"/>
</file>

<file path=xl/ctrlProps/ctrlProp5.xml><?xml version="1.0" encoding="utf-8"?>
<formControlPr xmlns="http://schemas.microsoft.com/office/spreadsheetml/2009/9/main" objectType="CheckBox" fmlaLink="$X$83" lockText="1" noThreeD="1"/>
</file>

<file path=xl/ctrlProps/ctrlProp6.xml><?xml version="1.0" encoding="utf-8"?>
<formControlPr xmlns="http://schemas.microsoft.com/office/spreadsheetml/2009/9/main" objectType="CheckBox" fmlaLink="$D$79" lockText="1" noThreeD="1"/>
</file>

<file path=xl/ctrlProps/ctrlProp7.xml><?xml version="1.0" encoding="utf-8"?>
<formControlPr xmlns="http://schemas.microsoft.com/office/spreadsheetml/2009/9/main" objectType="CheckBox" fmlaLink="$D$80" lockText="1" noThreeD="1"/>
</file>

<file path=xl/ctrlProps/ctrlProp8.xml><?xml version="1.0" encoding="utf-8"?>
<formControlPr xmlns="http://schemas.microsoft.com/office/spreadsheetml/2009/9/main" objectType="CheckBox" fmlaLink="$D$81" lockText="1" noThreeD="1"/>
</file>

<file path=xl/ctrlProps/ctrlProp9.xml><?xml version="1.0" encoding="utf-8"?>
<formControlPr xmlns="http://schemas.microsoft.com/office/spreadsheetml/2009/9/main" objectType="CheckBox" fmlaLink="$D$83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hrevolution.hu/ugyfel-adatkezelesi-fluktuacio-benchmark-kutatas/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hyperlink" Target="https://hrevolution.hu/aszf-fluktuacio-benchmark-kutata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94141</xdr:colOff>
      <xdr:row>2</xdr:row>
      <xdr:rowOff>51752</xdr:rowOff>
    </xdr:from>
    <xdr:ext cx="1643425" cy="260667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7385" b="38496"/>
        <a:stretch/>
      </xdr:blipFill>
      <xdr:spPr>
        <a:xfrm>
          <a:off x="6860701" y="51752"/>
          <a:ext cx="1643425" cy="260667"/>
        </a:xfrm>
        <a:prstGeom prst="rect">
          <a:avLst/>
        </a:prstGeom>
      </xdr:spPr>
    </xdr:pic>
    <xdr:clientData/>
  </xdr:oneCellAnchor>
  <xdr:twoCellAnchor>
    <xdr:from>
      <xdr:col>2</xdr:col>
      <xdr:colOff>68580</xdr:colOff>
      <xdr:row>23</xdr:row>
      <xdr:rowOff>53340</xdr:rowOff>
    </xdr:from>
    <xdr:to>
      <xdr:col>12</xdr:col>
      <xdr:colOff>53340</xdr:colOff>
      <xdr:row>33</xdr:row>
      <xdr:rowOff>68580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434340" y="1638300"/>
          <a:ext cx="1813560" cy="1051560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16</xdr:col>
      <xdr:colOff>60960</xdr:colOff>
      <xdr:row>23</xdr:row>
      <xdr:rowOff>53340</xdr:rowOff>
    </xdr:from>
    <xdr:to>
      <xdr:col>26</xdr:col>
      <xdr:colOff>45720</xdr:colOff>
      <xdr:row>33</xdr:row>
      <xdr:rowOff>68580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2987040" y="1638300"/>
          <a:ext cx="1813560" cy="1051560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2</xdr:col>
      <xdr:colOff>68580</xdr:colOff>
      <xdr:row>38</xdr:row>
      <xdr:rowOff>53340</xdr:rowOff>
    </xdr:from>
    <xdr:to>
      <xdr:col>12</xdr:col>
      <xdr:colOff>53340</xdr:colOff>
      <xdr:row>50</xdr:row>
      <xdr:rowOff>66261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439641" y="4009114"/>
          <a:ext cx="1840064" cy="1198990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16</xdr:col>
      <xdr:colOff>60960</xdr:colOff>
      <xdr:row>38</xdr:row>
      <xdr:rowOff>53340</xdr:rowOff>
    </xdr:from>
    <xdr:to>
      <xdr:col>26</xdr:col>
      <xdr:colOff>45720</xdr:colOff>
      <xdr:row>50</xdr:row>
      <xdr:rowOff>66261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3029447" y="4009114"/>
          <a:ext cx="1840064" cy="1198990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30</xdr:col>
      <xdr:colOff>60960</xdr:colOff>
      <xdr:row>38</xdr:row>
      <xdr:rowOff>53340</xdr:rowOff>
    </xdr:from>
    <xdr:to>
      <xdr:col>45</xdr:col>
      <xdr:colOff>53340</xdr:colOff>
      <xdr:row>50</xdr:row>
      <xdr:rowOff>66261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5626873" y="4009114"/>
          <a:ext cx="2775337" cy="1198990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56</xdr:row>
          <xdr:rowOff>142875</xdr:rowOff>
        </xdr:from>
        <xdr:to>
          <xdr:col>5</xdr:col>
          <xdr:colOff>38100</xdr:colOff>
          <xdr:row>58</xdr:row>
          <xdr:rowOff>38100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106680</xdr:colOff>
      <xdr:row>107</xdr:row>
      <xdr:rowOff>121920</xdr:rowOff>
    </xdr:from>
    <xdr:to>
      <xdr:col>12</xdr:col>
      <xdr:colOff>91440</xdr:colOff>
      <xdr:row>111</xdr:row>
      <xdr:rowOff>106680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>
          <a:off x="1203960" y="10721340"/>
          <a:ext cx="1082040" cy="571500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6</xdr:col>
      <xdr:colOff>66889</xdr:colOff>
      <xdr:row>106</xdr:row>
      <xdr:rowOff>45720</xdr:rowOff>
    </xdr:from>
    <xdr:to>
      <xdr:col>11</xdr:col>
      <xdr:colOff>173569</xdr:colOff>
      <xdr:row>107</xdr:row>
      <xdr:rowOff>137160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1184489" y="15946120"/>
          <a:ext cx="1038013" cy="252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100" b="0">
              <a:solidFill>
                <a:schemeClr val="tx1"/>
              </a:solidFill>
            </a:rPr>
            <a:t>2021.</a:t>
          </a:r>
          <a:r>
            <a:rPr lang="hu-HU" sz="1100" b="0" baseline="0">
              <a:solidFill>
                <a:schemeClr val="tx1"/>
              </a:solidFill>
            </a:rPr>
            <a:t> évi adat</a:t>
          </a:r>
          <a:endParaRPr lang="hu-HU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83820</xdr:colOff>
      <xdr:row>108</xdr:row>
      <xdr:rowOff>7620</xdr:rowOff>
    </xdr:from>
    <xdr:to>
      <xdr:col>15</xdr:col>
      <xdr:colOff>132903</xdr:colOff>
      <xdr:row>111</xdr:row>
      <xdr:rowOff>30480</xdr:rowOff>
    </xdr:to>
    <xdr:sp macro="" textlink="">
      <xdr:nvSpPr>
        <xdr:cNvPr id="15" name="Arrow: Right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2461260" y="8839200"/>
          <a:ext cx="414843" cy="464820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16</xdr:col>
      <xdr:colOff>99060</xdr:colOff>
      <xdr:row>107</xdr:row>
      <xdr:rowOff>121920</xdr:rowOff>
    </xdr:from>
    <xdr:to>
      <xdr:col>22</xdr:col>
      <xdr:colOff>83820</xdr:colOff>
      <xdr:row>111</xdr:row>
      <xdr:rowOff>106680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3025140" y="10721340"/>
          <a:ext cx="1082040" cy="571500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15</xdr:col>
      <xdr:colOff>186266</xdr:colOff>
      <xdr:row>106</xdr:row>
      <xdr:rowOff>45720</xdr:rowOff>
    </xdr:from>
    <xdr:to>
      <xdr:col>42</xdr:col>
      <xdr:colOff>8467</xdr:colOff>
      <xdr:row>107</xdr:row>
      <xdr:rowOff>160866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2980266" y="16276320"/>
          <a:ext cx="4851401" cy="276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100" b="0">
              <a:solidFill>
                <a:schemeClr val="tx1"/>
              </a:solidFill>
            </a:rPr>
            <a:t>2022.</a:t>
          </a:r>
          <a:r>
            <a:rPr lang="hu-HU" sz="1100" b="0" baseline="0">
              <a:solidFill>
                <a:schemeClr val="tx1"/>
              </a:solidFill>
            </a:rPr>
            <a:t> évi várakozás (kérlek, ne a változás mértékét add meg, hanem az adatot)</a:t>
          </a:r>
          <a:endParaRPr lang="hu-HU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158032</xdr:colOff>
      <xdr:row>141</xdr:row>
      <xdr:rowOff>182880</xdr:rowOff>
    </xdr:from>
    <xdr:to>
      <xdr:col>28</xdr:col>
      <xdr:colOff>112312</xdr:colOff>
      <xdr:row>142</xdr:row>
      <xdr:rowOff>15240</xdr:rowOff>
    </xdr:to>
    <xdr:sp macro="" textlink="">
      <xdr:nvSpPr>
        <xdr:cNvPr id="16" name="Rectangle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3497580" y="13633837"/>
          <a:ext cx="1809584" cy="2829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18</xdr:col>
      <xdr:colOff>167640</xdr:colOff>
      <xdr:row>7</xdr:row>
      <xdr:rowOff>156210</xdr:rowOff>
    </xdr:from>
    <xdr:to>
      <xdr:col>28</xdr:col>
      <xdr:colOff>81915</xdr:colOff>
      <xdr:row>9</xdr:row>
      <xdr:rowOff>0</xdr:rowOff>
    </xdr:to>
    <xdr:sp macro="" textlink="">
      <xdr:nvSpPr>
        <xdr:cNvPr id="27" name="Rectangle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3459480" y="1329690"/>
          <a:ext cx="1743075" cy="2628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56</xdr:row>
          <xdr:rowOff>142875</xdr:rowOff>
        </xdr:from>
        <xdr:to>
          <xdr:col>8</xdr:col>
          <xdr:colOff>9525</xdr:colOff>
          <xdr:row>58</xdr:row>
          <xdr:rowOff>38100</xdr:rowOff>
        </xdr:to>
        <xdr:sp macro="" textlink="">
          <xdr:nvSpPr>
            <xdr:cNvPr id="2064" name="Option Butto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13</xdr:col>
      <xdr:colOff>49364</xdr:colOff>
      <xdr:row>19</xdr:row>
      <xdr:rowOff>178904</xdr:rowOff>
    </xdr:from>
    <xdr:to>
      <xdr:col>15</xdr:col>
      <xdr:colOff>98447</xdr:colOff>
      <xdr:row>21</xdr:row>
      <xdr:rowOff>19878</xdr:rowOff>
    </xdr:to>
    <xdr:sp macro="" textlink="">
      <xdr:nvSpPr>
        <xdr:cNvPr id="17" name="Arrow: Right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2461260" y="9495182"/>
          <a:ext cx="420144" cy="212035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6</xdr:col>
      <xdr:colOff>65930</xdr:colOff>
      <xdr:row>19</xdr:row>
      <xdr:rowOff>155712</xdr:rowOff>
    </xdr:from>
    <xdr:to>
      <xdr:col>12</xdr:col>
      <xdr:colOff>50690</xdr:colOff>
      <xdr:row>21</xdr:row>
      <xdr:rowOff>79513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1179113" y="2792895"/>
          <a:ext cx="1097942" cy="327992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5</xdr:col>
      <xdr:colOff>165653</xdr:colOff>
      <xdr:row>18</xdr:row>
      <xdr:rowOff>152399</xdr:rowOff>
    </xdr:from>
    <xdr:to>
      <xdr:col>11</xdr:col>
      <xdr:colOff>86802</xdr:colOff>
      <xdr:row>19</xdr:row>
      <xdr:rowOff>217334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093305" y="2604051"/>
          <a:ext cx="1034332" cy="250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900" b="0">
              <a:solidFill>
                <a:schemeClr val="tx1"/>
              </a:solidFill>
            </a:rPr>
            <a:t>2021.</a:t>
          </a:r>
          <a:r>
            <a:rPr lang="hu-HU" sz="900" b="0" baseline="0">
              <a:solidFill>
                <a:schemeClr val="tx1"/>
              </a:solidFill>
            </a:rPr>
            <a:t> január 1.</a:t>
          </a:r>
          <a:endParaRPr lang="hu-HU" sz="900" b="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52679</xdr:colOff>
      <xdr:row>19</xdr:row>
      <xdr:rowOff>155712</xdr:rowOff>
    </xdr:from>
    <xdr:to>
      <xdr:col>22</xdr:col>
      <xdr:colOff>37438</xdr:colOff>
      <xdr:row>21</xdr:row>
      <xdr:rowOff>79513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>
        <a:xfrm>
          <a:off x="3021166" y="2792895"/>
          <a:ext cx="1097942" cy="327992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15</xdr:col>
      <xdr:colOff>152400</xdr:colOff>
      <xdr:row>18</xdr:row>
      <xdr:rowOff>152399</xdr:rowOff>
    </xdr:from>
    <xdr:to>
      <xdr:col>24</xdr:col>
      <xdr:colOff>6626</xdr:colOff>
      <xdr:row>19</xdr:row>
      <xdr:rowOff>217334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2935357" y="2604051"/>
          <a:ext cx="1523999" cy="250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900" b="0">
              <a:solidFill>
                <a:schemeClr val="tx1"/>
              </a:solidFill>
            </a:rPr>
            <a:t>2021.</a:t>
          </a:r>
          <a:r>
            <a:rPr lang="hu-HU" sz="900" b="0" baseline="0">
              <a:solidFill>
                <a:schemeClr val="tx1"/>
              </a:solidFill>
            </a:rPr>
            <a:t> december 31.</a:t>
          </a:r>
          <a:endParaRPr lang="hu-HU" sz="900" b="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79</xdr:row>
          <xdr:rowOff>0</xdr:rowOff>
        </xdr:from>
        <xdr:to>
          <xdr:col>41</xdr:col>
          <xdr:colOff>57150</xdr:colOff>
          <xdr:row>80</xdr:row>
          <xdr:rowOff>9525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78</xdr:row>
          <xdr:rowOff>0</xdr:rowOff>
        </xdr:from>
        <xdr:to>
          <xdr:col>41</xdr:col>
          <xdr:colOff>57150</xdr:colOff>
          <xdr:row>79</xdr:row>
          <xdr:rowOff>9525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81</xdr:row>
          <xdr:rowOff>180975</xdr:rowOff>
        </xdr:from>
        <xdr:to>
          <xdr:col>27</xdr:col>
          <xdr:colOff>0</xdr:colOff>
          <xdr:row>83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78</xdr:row>
          <xdr:rowOff>0</xdr:rowOff>
        </xdr:from>
        <xdr:to>
          <xdr:col>20</xdr:col>
          <xdr:colOff>142875</xdr:colOff>
          <xdr:row>79</xdr:row>
          <xdr:rowOff>9525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79</xdr:row>
          <xdr:rowOff>0</xdr:rowOff>
        </xdr:from>
        <xdr:to>
          <xdr:col>20</xdr:col>
          <xdr:colOff>142875</xdr:colOff>
          <xdr:row>80</xdr:row>
          <xdr:rowOff>9525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80</xdr:row>
          <xdr:rowOff>0</xdr:rowOff>
        </xdr:from>
        <xdr:to>
          <xdr:col>20</xdr:col>
          <xdr:colOff>142875</xdr:colOff>
          <xdr:row>81</xdr:row>
          <xdr:rowOff>9525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82</xdr:row>
          <xdr:rowOff>9525</xdr:rowOff>
        </xdr:from>
        <xdr:to>
          <xdr:col>20</xdr:col>
          <xdr:colOff>142875</xdr:colOff>
          <xdr:row>83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80</xdr:row>
          <xdr:rowOff>0</xdr:rowOff>
        </xdr:from>
        <xdr:to>
          <xdr:col>41</xdr:col>
          <xdr:colOff>57150</xdr:colOff>
          <xdr:row>81</xdr:row>
          <xdr:rowOff>9525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80</xdr:row>
          <xdr:rowOff>0</xdr:rowOff>
        </xdr:from>
        <xdr:to>
          <xdr:col>41</xdr:col>
          <xdr:colOff>57150</xdr:colOff>
          <xdr:row>81</xdr:row>
          <xdr:rowOff>9525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80</xdr:row>
          <xdr:rowOff>0</xdr:rowOff>
        </xdr:from>
        <xdr:to>
          <xdr:col>20</xdr:col>
          <xdr:colOff>142875</xdr:colOff>
          <xdr:row>81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81</xdr:row>
          <xdr:rowOff>0</xdr:rowOff>
        </xdr:from>
        <xdr:to>
          <xdr:col>20</xdr:col>
          <xdr:colOff>142875</xdr:colOff>
          <xdr:row>82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81</xdr:row>
          <xdr:rowOff>0</xdr:rowOff>
        </xdr:from>
        <xdr:to>
          <xdr:col>41</xdr:col>
          <xdr:colOff>57150</xdr:colOff>
          <xdr:row>82</xdr:row>
          <xdr:rowOff>9525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83</xdr:row>
          <xdr:rowOff>0</xdr:rowOff>
        </xdr:from>
        <xdr:to>
          <xdr:col>26</xdr:col>
          <xdr:colOff>171450</xdr:colOff>
          <xdr:row>84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83</xdr:row>
          <xdr:rowOff>19050</xdr:rowOff>
        </xdr:from>
        <xdr:to>
          <xdr:col>20</xdr:col>
          <xdr:colOff>152400</xdr:colOff>
          <xdr:row>84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X156"/>
  <sheetViews>
    <sheetView tabSelected="1" zoomScaleNormal="100" workbookViewId="0">
      <selection activeCell="R21" sqref="R21:U21"/>
    </sheetView>
  </sheetViews>
  <sheetFormatPr defaultColWidth="0" defaultRowHeight="15" zeroHeight="1"/>
  <cols>
    <col min="1" max="48" width="2.7109375" customWidth="1"/>
    <col min="49" max="16384" width="8.85546875" hidden="1"/>
  </cols>
  <sheetData>
    <row r="1" spans="1:48" ht="16.89999999999999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12.6" customHeight="1">
      <c r="A2" s="1"/>
      <c r="B2" s="30" t="s">
        <v>165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ht="14.45" customHeight="1">
      <c r="A3" s="1"/>
      <c r="B3" s="66" t="s">
        <v>0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1"/>
    </row>
    <row r="4" spans="1:48" ht="14.45" customHeight="1">
      <c r="A4" s="1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1"/>
    </row>
    <row r="5" spans="1:48" ht="10.9" customHeight="1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"/>
    </row>
    <row r="6" spans="1:48" ht="18.600000000000001" customHeight="1">
      <c r="A6" s="1"/>
      <c r="B6" s="9"/>
      <c r="C6" s="10" t="s">
        <v>1</v>
      </c>
      <c r="D6" s="9"/>
      <c r="E6" s="9"/>
      <c r="F6" s="9"/>
      <c r="G6" s="9"/>
      <c r="H6" s="9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1"/>
    </row>
    <row r="7" spans="1:48" ht="6" customHeight="1">
      <c r="A7" s="1"/>
      <c r="B7" s="3"/>
      <c r="C7" s="5"/>
      <c r="D7" s="5"/>
      <c r="E7" s="5"/>
      <c r="F7" s="5"/>
      <c r="G7" s="6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3"/>
      <c r="AV7" s="1"/>
    </row>
    <row r="8" spans="1:48" ht="30" customHeight="1">
      <c r="A8" s="1"/>
      <c r="B8" s="3"/>
      <c r="C8" s="55" t="s">
        <v>51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3"/>
      <c r="AV8" s="1"/>
    </row>
    <row r="9" spans="1:48" ht="3" customHeight="1">
      <c r="A9" s="1"/>
      <c r="B9" s="3"/>
      <c r="C9" s="5"/>
      <c r="D9" s="5"/>
      <c r="E9" s="5"/>
      <c r="F9" s="5"/>
      <c r="G9" s="6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3"/>
      <c r="AV9" s="1"/>
    </row>
    <row r="10" spans="1:48" ht="14.45" customHeight="1">
      <c r="A10" s="1"/>
      <c r="B10" s="3"/>
      <c r="C10" s="12" t="s">
        <v>26</v>
      </c>
      <c r="D10" s="5"/>
      <c r="E10" s="5"/>
      <c r="F10" s="7"/>
      <c r="G10" s="67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9"/>
      <c r="AT10" s="5"/>
      <c r="AU10" s="3"/>
      <c r="AV10" s="1"/>
    </row>
    <row r="11" spans="1:48" ht="3" customHeight="1">
      <c r="A11" s="1"/>
      <c r="B11" s="3"/>
      <c r="C11" s="13"/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3"/>
      <c r="AV11" s="1"/>
    </row>
    <row r="12" spans="1:48" ht="14.45" customHeight="1">
      <c r="A12" s="1"/>
      <c r="B12" s="3"/>
      <c r="C12" s="12" t="s">
        <v>28</v>
      </c>
      <c r="D12" s="5"/>
      <c r="E12" s="5"/>
      <c r="F12" s="7"/>
      <c r="G12" s="52"/>
      <c r="H12" s="53"/>
      <c r="I12" s="53"/>
      <c r="J12" s="53"/>
      <c r="K12" s="53"/>
      <c r="L12" s="53"/>
      <c r="M12" s="53"/>
      <c r="N12" s="53"/>
      <c r="O12" s="53"/>
      <c r="P12" s="54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3"/>
      <c r="AV12" s="1"/>
    </row>
    <row r="13" spans="1:48" ht="3" customHeight="1">
      <c r="A13" s="1"/>
      <c r="B13" s="3"/>
      <c r="C13" s="13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3"/>
      <c r="AV13" s="1"/>
    </row>
    <row r="14" spans="1:48" ht="14.45" customHeight="1">
      <c r="A14" s="1"/>
      <c r="B14" s="3"/>
      <c r="C14" s="12" t="s">
        <v>27</v>
      </c>
      <c r="D14" s="5"/>
      <c r="E14" s="5"/>
      <c r="F14" s="7"/>
      <c r="G14" s="67"/>
      <c r="H14" s="68"/>
      <c r="I14" s="68"/>
      <c r="J14" s="68"/>
      <c r="K14" s="68"/>
      <c r="L14" s="68"/>
      <c r="M14" s="68"/>
      <c r="N14" s="68"/>
      <c r="O14" s="68"/>
      <c r="P14" s="69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3"/>
      <c r="AV14" s="1"/>
    </row>
    <row r="15" spans="1:48" ht="14.45" customHeight="1">
      <c r="A15" s="1"/>
      <c r="B15" s="3"/>
      <c r="C15" s="5"/>
      <c r="D15" s="5"/>
      <c r="E15" s="5"/>
      <c r="F15" s="5"/>
      <c r="G15" s="6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3"/>
      <c r="AV15" s="1"/>
    </row>
    <row r="16" spans="1:48" ht="10.9" customHeight="1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1"/>
    </row>
    <row r="17" spans="1:48" ht="18.600000000000001" customHeight="1">
      <c r="A17" s="1"/>
      <c r="B17" s="9"/>
      <c r="C17" s="10" t="s">
        <v>73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1"/>
    </row>
    <row r="18" spans="1:48" ht="6" customHeight="1">
      <c r="A18" s="1"/>
      <c r="B18" s="9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3"/>
      <c r="AV18" s="1"/>
    </row>
    <row r="19" spans="1:48" ht="14.45" customHeight="1">
      <c r="A19" s="1"/>
      <c r="B19" s="3"/>
      <c r="C19" s="14" t="s">
        <v>72</v>
      </c>
      <c r="D19" s="5"/>
      <c r="E19" s="5"/>
      <c r="F19" s="5"/>
      <c r="G19" s="6"/>
      <c r="H19" s="5"/>
      <c r="I19" s="5"/>
      <c r="J19" s="5"/>
      <c r="K19" s="5"/>
      <c r="L19" s="5"/>
      <c r="M19" s="28"/>
      <c r="N19" s="5"/>
      <c r="O19" s="5"/>
      <c r="P19" s="5"/>
      <c r="Q19" s="6"/>
      <c r="R19" s="5"/>
      <c r="S19" s="5"/>
      <c r="T19" s="5"/>
      <c r="U19" s="5"/>
      <c r="V19" s="5"/>
      <c r="W19" s="5"/>
      <c r="X19" s="5"/>
      <c r="Y19" s="5"/>
      <c r="Z19" s="5"/>
      <c r="AA19" s="11"/>
      <c r="AB19" s="5"/>
      <c r="AC19" s="5"/>
      <c r="AD19" s="5"/>
      <c r="AE19" s="6"/>
      <c r="AF19" s="6"/>
      <c r="AG19" s="6"/>
      <c r="AH19" s="6"/>
      <c r="AI19" s="6"/>
      <c r="AJ19" s="6"/>
      <c r="AK19" s="6"/>
      <c r="AL19" s="6"/>
      <c r="AM19" s="5"/>
      <c r="AN19" s="5"/>
      <c r="AO19" s="5"/>
      <c r="AP19" s="5"/>
      <c r="AQ19" s="5"/>
      <c r="AR19" s="5"/>
      <c r="AS19" s="5"/>
      <c r="AT19" s="5"/>
      <c r="AU19" s="3"/>
      <c r="AV19" s="1"/>
    </row>
    <row r="20" spans="1:48" ht="17.45" customHeight="1">
      <c r="A20" s="1"/>
      <c r="B20" s="3"/>
      <c r="C20" s="28"/>
      <c r="D20" s="5"/>
      <c r="E20" s="5"/>
      <c r="F20" s="5"/>
      <c r="G20" s="6"/>
      <c r="H20" s="5"/>
      <c r="I20" s="5"/>
      <c r="J20" s="5"/>
      <c r="K20" s="5"/>
      <c r="L20" s="5"/>
      <c r="M20" s="28"/>
      <c r="N20" s="5"/>
      <c r="O20" s="5"/>
      <c r="P20" s="5"/>
      <c r="Q20" s="6"/>
      <c r="R20" s="5"/>
      <c r="S20" s="5"/>
      <c r="T20" s="5"/>
      <c r="U20" s="5"/>
      <c r="V20" s="5"/>
      <c r="W20" s="5"/>
      <c r="X20" s="5"/>
      <c r="Y20" s="5"/>
      <c r="Z20" s="5"/>
      <c r="AA20" s="11"/>
      <c r="AB20" s="5"/>
      <c r="AC20" s="5"/>
      <c r="AD20" s="5"/>
      <c r="AE20" s="6"/>
      <c r="AF20" s="6"/>
      <c r="AG20" s="6"/>
      <c r="AH20" s="6"/>
      <c r="AI20" s="6"/>
      <c r="AJ20" s="6"/>
      <c r="AK20" s="6"/>
      <c r="AL20" s="6"/>
      <c r="AM20" s="5"/>
      <c r="AN20" s="5"/>
      <c r="AO20" s="5"/>
      <c r="AP20" s="5"/>
      <c r="AQ20" s="5"/>
      <c r="AR20" s="5"/>
      <c r="AS20" s="5"/>
      <c r="AT20" s="5"/>
      <c r="AU20" s="3"/>
      <c r="AV20" s="1"/>
    </row>
    <row r="21" spans="1:48" ht="14.45" customHeight="1">
      <c r="A21" s="1"/>
      <c r="B21" s="3"/>
      <c r="C21" s="12" t="s">
        <v>37</v>
      </c>
      <c r="D21" s="5"/>
      <c r="E21" s="5"/>
      <c r="F21" s="5"/>
      <c r="G21" s="7"/>
      <c r="H21" s="36"/>
      <c r="I21" s="37"/>
      <c r="J21" s="37"/>
      <c r="K21" s="38"/>
      <c r="L21" s="5" t="s">
        <v>30</v>
      </c>
      <c r="M21" s="5"/>
      <c r="N21" s="19"/>
      <c r="O21" s="19"/>
      <c r="P21" s="19"/>
      <c r="Q21" s="5"/>
      <c r="R21" s="36"/>
      <c r="S21" s="37"/>
      <c r="T21" s="37"/>
      <c r="U21" s="38"/>
      <c r="V21" s="5" t="s">
        <v>30</v>
      </c>
      <c r="W21" s="5"/>
      <c r="X21" s="5"/>
      <c r="Y21" s="5"/>
      <c r="Z21" s="5"/>
      <c r="AA21" s="11"/>
      <c r="AB21" s="5"/>
      <c r="AC21" s="5"/>
      <c r="AD21" s="5"/>
      <c r="AE21" s="6"/>
      <c r="AF21" s="6"/>
      <c r="AG21" s="6"/>
      <c r="AH21" s="6"/>
      <c r="AI21" s="6"/>
      <c r="AJ21" s="6"/>
      <c r="AK21" s="6"/>
      <c r="AL21" s="6"/>
      <c r="AM21" s="5"/>
      <c r="AN21" s="5"/>
      <c r="AO21" s="5"/>
      <c r="AP21" s="5"/>
      <c r="AQ21" s="5"/>
      <c r="AR21" s="5"/>
      <c r="AS21" s="5"/>
      <c r="AT21" s="5"/>
      <c r="AU21" s="3"/>
      <c r="AV21" s="1"/>
    </row>
    <row r="22" spans="1:48" ht="20.45" customHeight="1">
      <c r="A22" s="1"/>
      <c r="B22" s="3"/>
      <c r="C22" s="12"/>
      <c r="D22" s="5"/>
      <c r="E22" s="5"/>
      <c r="F22" s="5"/>
      <c r="G22" s="7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11"/>
      <c r="AB22" s="5"/>
      <c r="AC22" s="5"/>
      <c r="AD22" s="5"/>
      <c r="AE22" s="6"/>
      <c r="AF22" s="6"/>
      <c r="AG22" s="6"/>
      <c r="AH22" s="6"/>
      <c r="AI22" s="6"/>
      <c r="AJ22" s="6"/>
      <c r="AK22" s="6"/>
      <c r="AL22" s="6"/>
      <c r="AM22" s="5"/>
      <c r="AN22" s="5"/>
      <c r="AO22" s="5"/>
      <c r="AP22" s="5"/>
      <c r="AQ22" s="5"/>
      <c r="AR22" s="5"/>
      <c r="AS22" s="5"/>
      <c r="AT22" s="5"/>
      <c r="AU22" s="3"/>
      <c r="AV22" s="1"/>
    </row>
    <row r="23" spans="1:48" ht="14.45" customHeight="1">
      <c r="A23" s="1"/>
      <c r="B23" s="3"/>
      <c r="C23" s="14" t="s">
        <v>170</v>
      </c>
      <c r="D23" s="5"/>
      <c r="E23" s="5"/>
      <c r="F23" s="5"/>
      <c r="G23" s="6"/>
      <c r="H23" s="5"/>
      <c r="I23" s="5"/>
      <c r="J23" s="5"/>
      <c r="K23" s="5"/>
      <c r="L23" s="5"/>
      <c r="M23" s="28"/>
      <c r="N23" s="5"/>
      <c r="O23" s="5"/>
      <c r="P23" s="5"/>
      <c r="Q23" s="6"/>
      <c r="R23" s="5"/>
      <c r="S23" s="5"/>
      <c r="T23" s="5"/>
      <c r="U23" s="5"/>
      <c r="V23" s="5"/>
      <c r="W23" s="5"/>
      <c r="X23" s="5"/>
      <c r="Y23" s="5"/>
      <c r="Z23" s="5"/>
      <c r="AA23" s="11"/>
      <c r="AB23" s="5"/>
      <c r="AC23" s="5"/>
      <c r="AD23" s="5"/>
      <c r="AE23" s="6"/>
      <c r="AF23" s="6"/>
      <c r="AG23" s="6"/>
      <c r="AH23" s="6"/>
      <c r="AI23" s="6"/>
      <c r="AJ23" s="6"/>
      <c r="AK23" s="6"/>
      <c r="AL23" s="6"/>
      <c r="AM23" s="5"/>
      <c r="AN23" s="5"/>
      <c r="AO23" s="5"/>
      <c r="AP23" s="5"/>
      <c r="AQ23" s="5"/>
      <c r="AR23" s="5"/>
      <c r="AS23" s="5"/>
      <c r="AT23" s="5"/>
      <c r="AU23" s="3"/>
      <c r="AV23" s="1"/>
    </row>
    <row r="24" spans="1:48" ht="6" customHeight="1">
      <c r="A24" s="1"/>
      <c r="B24" s="3"/>
      <c r="C24" s="5"/>
      <c r="D24" s="5"/>
      <c r="E24" s="5"/>
      <c r="F24" s="5"/>
      <c r="G24" s="6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3"/>
      <c r="AV24" s="1"/>
    </row>
    <row r="25" spans="1:48" ht="14.45" hidden="1">
      <c r="A25" s="1"/>
      <c r="B25" s="3"/>
      <c r="C25" s="16" t="s">
        <v>57</v>
      </c>
      <c r="D25" s="5"/>
      <c r="E25" s="5"/>
      <c r="F25" s="5"/>
      <c r="G25" s="6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6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3"/>
      <c r="AV25" s="1"/>
    </row>
    <row r="26" spans="1:48" ht="14.45" hidden="1">
      <c r="A26" s="1"/>
      <c r="B26" s="3"/>
      <c r="C26" s="5"/>
      <c r="D26" s="5"/>
      <c r="E26" s="5"/>
      <c r="F26" s="5"/>
      <c r="G26" s="6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3"/>
      <c r="AV26" s="1"/>
    </row>
    <row r="27" spans="1:48" ht="14.45" customHeight="1">
      <c r="A27" s="1"/>
      <c r="B27" s="3"/>
      <c r="C27" s="12" t="s">
        <v>31</v>
      </c>
      <c r="D27" s="5"/>
      <c r="E27" s="5"/>
      <c r="F27" s="5"/>
      <c r="G27" s="7"/>
      <c r="H27" s="58"/>
      <c r="I27" s="59"/>
      <c r="J27" s="59"/>
      <c r="K27" s="60"/>
      <c r="L27" s="5" t="s">
        <v>30</v>
      </c>
      <c r="M27" s="13"/>
      <c r="N27" s="5"/>
      <c r="O27" s="5"/>
      <c r="P27" s="5"/>
      <c r="Q27" s="12" t="s">
        <v>35</v>
      </c>
      <c r="R27" s="5"/>
      <c r="S27" s="5"/>
      <c r="T27" s="5"/>
      <c r="U27" s="5"/>
      <c r="V27" s="58"/>
      <c r="W27" s="59"/>
      <c r="X27" s="59"/>
      <c r="Y27" s="60"/>
      <c r="Z27" s="5" t="s">
        <v>30</v>
      </c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3"/>
      <c r="AV27" s="1"/>
    </row>
    <row r="28" spans="1:48" ht="3" customHeight="1">
      <c r="A28" s="1"/>
      <c r="B28" s="3"/>
      <c r="C28" s="13"/>
      <c r="D28" s="5"/>
      <c r="E28" s="5"/>
      <c r="F28" s="5"/>
      <c r="G28" s="6"/>
      <c r="H28" s="5"/>
      <c r="I28" s="5"/>
      <c r="J28" s="5"/>
      <c r="K28" s="5"/>
      <c r="L28" s="5"/>
      <c r="M28" s="13"/>
      <c r="N28" s="56" t="str">
        <f>IF(H33=V33,"=","≠")</f>
        <v>=</v>
      </c>
      <c r="O28" s="57"/>
      <c r="P28" s="57"/>
      <c r="Q28" s="6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3"/>
      <c r="AV28" s="1"/>
    </row>
    <row r="29" spans="1:48" ht="14.45" customHeight="1">
      <c r="A29" s="1"/>
      <c r="B29" s="3"/>
      <c r="C29" s="12" t="s">
        <v>32</v>
      </c>
      <c r="D29" s="5"/>
      <c r="E29" s="5"/>
      <c r="F29" s="5"/>
      <c r="G29" s="7"/>
      <c r="H29" s="58"/>
      <c r="I29" s="59"/>
      <c r="J29" s="59"/>
      <c r="K29" s="60"/>
      <c r="L29" s="5" t="s">
        <v>30</v>
      </c>
      <c r="M29" s="13"/>
      <c r="N29" s="57"/>
      <c r="O29" s="57"/>
      <c r="P29" s="57"/>
      <c r="Q29" s="12" t="s">
        <v>36</v>
      </c>
      <c r="R29" s="5"/>
      <c r="S29" s="5"/>
      <c r="T29" s="5"/>
      <c r="U29" s="5"/>
      <c r="V29" s="58"/>
      <c r="W29" s="59"/>
      <c r="X29" s="59"/>
      <c r="Y29" s="60"/>
      <c r="Z29" s="5" t="s">
        <v>30</v>
      </c>
      <c r="AA29" s="11"/>
      <c r="AB29" s="11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3"/>
      <c r="AV29" s="1"/>
    </row>
    <row r="30" spans="1:48" ht="3" customHeight="1">
      <c r="A30" s="1"/>
      <c r="B30" s="3"/>
      <c r="C30" s="13"/>
      <c r="D30" s="5"/>
      <c r="E30" s="5"/>
      <c r="F30" s="5"/>
      <c r="G30" s="6"/>
      <c r="H30" s="5"/>
      <c r="I30" s="5"/>
      <c r="J30" s="5"/>
      <c r="K30" s="5"/>
      <c r="L30" s="5"/>
      <c r="M30" s="13"/>
      <c r="N30" s="57"/>
      <c r="O30" s="57"/>
      <c r="P30" s="57"/>
      <c r="Q30" s="6"/>
      <c r="R30" s="5"/>
      <c r="S30" s="5"/>
      <c r="T30" s="5"/>
      <c r="U30" s="5"/>
      <c r="V30" s="5"/>
      <c r="W30" s="5"/>
      <c r="X30" s="5"/>
      <c r="Y30" s="5"/>
      <c r="Z30" s="5"/>
      <c r="AA30" s="11"/>
      <c r="AB30" s="11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3"/>
      <c r="AV30" s="1"/>
    </row>
    <row r="31" spans="1:48" ht="14.45" customHeight="1">
      <c r="A31" s="1"/>
      <c r="B31" s="3"/>
      <c r="C31" s="12" t="s">
        <v>33</v>
      </c>
      <c r="D31" s="5"/>
      <c r="E31" s="5"/>
      <c r="F31" s="5"/>
      <c r="G31" s="7"/>
      <c r="H31" s="58"/>
      <c r="I31" s="59"/>
      <c r="J31" s="59"/>
      <c r="K31" s="60"/>
      <c r="L31" s="5" t="s">
        <v>30</v>
      </c>
      <c r="M31" s="13"/>
      <c r="N31" s="57"/>
      <c r="O31" s="57"/>
      <c r="P31" s="57"/>
      <c r="Q31" s="7"/>
      <c r="R31" s="5"/>
      <c r="S31" s="5"/>
      <c r="T31" s="5"/>
      <c r="U31" s="5"/>
      <c r="V31" s="5"/>
      <c r="W31" s="5"/>
      <c r="X31" s="5"/>
      <c r="Y31" s="5"/>
      <c r="Z31" s="7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3"/>
      <c r="AV31" s="1"/>
    </row>
    <row r="32" spans="1:48" ht="3" customHeight="1">
      <c r="A32" s="1"/>
      <c r="B32" s="3"/>
      <c r="C32" s="5"/>
      <c r="D32" s="5"/>
      <c r="E32" s="5"/>
      <c r="F32" s="5"/>
      <c r="G32" s="6"/>
      <c r="H32" s="5"/>
      <c r="I32" s="5"/>
      <c r="J32" s="5"/>
      <c r="K32" s="5"/>
      <c r="L32" s="5"/>
      <c r="M32" s="13"/>
      <c r="N32" s="5"/>
      <c r="O32" s="5"/>
      <c r="P32" s="5"/>
      <c r="Q32" s="6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3"/>
      <c r="AV32" s="1"/>
    </row>
    <row r="33" spans="1:48" ht="14.45" customHeight="1">
      <c r="A33" s="1"/>
      <c r="B33" s="3"/>
      <c r="C33" s="14" t="s">
        <v>34</v>
      </c>
      <c r="D33" s="5"/>
      <c r="E33" s="5"/>
      <c r="F33" s="5"/>
      <c r="G33" s="8"/>
      <c r="H33" s="45">
        <f>H27+H29+H31</f>
        <v>0</v>
      </c>
      <c r="I33" s="46"/>
      <c r="J33" s="46"/>
      <c r="K33" s="47"/>
      <c r="L33" s="5" t="s">
        <v>30</v>
      </c>
      <c r="M33" s="15"/>
      <c r="N33" s="5"/>
      <c r="O33" s="5"/>
      <c r="P33" s="5"/>
      <c r="Q33" s="14" t="s">
        <v>34</v>
      </c>
      <c r="R33" s="5"/>
      <c r="S33" s="5"/>
      <c r="T33" s="5"/>
      <c r="U33" s="5"/>
      <c r="V33" s="45">
        <f>V27+V29</f>
        <v>0</v>
      </c>
      <c r="W33" s="46"/>
      <c r="X33" s="46"/>
      <c r="Y33" s="47"/>
      <c r="Z33" s="5" t="s">
        <v>30</v>
      </c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3"/>
      <c r="AV33" s="1"/>
    </row>
    <row r="34" spans="1:48" ht="14.45" customHeight="1">
      <c r="A34" s="1"/>
      <c r="B34" s="3"/>
      <c r="C34" s="12"/>
      <c r="D34" s="5"/>
      <c r="E34" s="5"/>
      <c r="F34" s="5"/>
      <c r="G34" s="7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3"/>
      <c r="AV34" s="1"/>
    </row>
    <row r="35" spans="1:48" ht="10.9" customHeight="1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1"/>
    </row>
    <row r="36" spans="1:48" ht="18.600000000000001" customHeight="1">
      <c r="A36" s="1"/>
      <c r="B36" s="9"/>
      <c r="C36" s="10" t="s">
        <v>39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1"/>
    </row>
    <row r="37" spans="1:48" ht="6" customHeight="1">
      <c r="A37" s="1"/>
      <c r="B37" s="9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3"/>
      <c r="AV37" s="1"/>
    </row>
    <row r="38" spans="1:48" ht="14.45" customHeight="1">
      <c r="A38" s="1"/>
      <c r="B38" s="3"/>
      <c r="C38" s="14" t="s">
        <v>164</v>
      </c>
      <c r="D38" s="5"/>
      <c r="E38" s="5"/>
      <c r="F38" s="5"/>
      <c r="G38" s="6"/>
      <c r="H38" s="5"/>
      <c r="I38" s="5"/>
      <c r="J38" s="5"/>
      <c r="K38" s="5"/>
      <c r="L38" s="5"/>
      <c r="M38" s="33"/>
      <c r="N38" s="5"/>
      <c r="O38" s="5"/>
      <c r="P38" s="5"/>
      <c r="Q38" s="6"/>
      <c r="R38" s="5"/>
      <c r="S38" s="5"/>
      <c r="T38" s="5"/>
      <c r="U38" s="5"/>
      <c r="V38" s="5"/>
      <c r="W38" s="5"/>
      <c r="X38" s="5"/>
      <c r="Y38" s="5"/>
      <c r="Z38" s="5"/>
      <c r="AA38" s="11"/>
      <c r="AB38" s="5"/>
      <c r="AC38" s="5"/>
      <c r="AD38" s="5"/>
      <c r="AE38" s="6"/>
      <c r="AF38" s="6"/>
      <c r="AG38" s="6"/>
      <c r="AH38" s="6"/>
      <c r="AI38" s="6"/>
      <c r="AJ38" s="6"/>
      <c r="AK38" s="6"/>
      <c r="AL38" s="6"/>
      <c r="AM38" s="5"/>
      <c r="AN38" s="5"/>
      <c r="AO38" s="5"/>
      <c r="AP38" s="5"/>
      <c r="AQ38" s="5"/>
      <c r="AR38" s="5"/>
      <c r="AS38" s="5"/>
      <c r="AT38" s="5"/>
      <c r="AU38" s="3"/>
      <c r="AV38" s="1"/>
    </row>
    <row r="39" spans="1:48" ht="7.9" customHeight="1">
      <c r="A39" s="1"/>
      <c r="B39" s="3"/>
      <c r="C39" s="5"/>
      <c r="D39" s="5"/>
      <c r="E39" s="5"/>
      <c r="F39" s="5"/>
      <c r="G39" s="6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3"/>
      <c r="AV39" s="1"/>
    </row>
    <row r="40" spans="1:48" ht="14.45" hidden="1">
      <c r="A40" s="1"/>
      <c r="B40" s="3"/>
      <c r="C40" s="16" t="s">
        <v>56</v>
      </c>
      <c r="D40" s="5"/>
      <c r="E40" s="5"/>
      <c r="F40" s="5"/>
      <c r="G40" s="6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6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3"/>
      <c r="AV40" s="1"/>
    </row>
    <row r="41" spans="1:48" ht="5.45" customHeight="1">
      <c r="A41" s="1"/>
      <c r="B41" s="3"/>
      <c r="C41" s="5"/>
      <c r="D41" s="5"/>
      <c r="E41" s="5"/>
      <c r="F41" s="5"/>
      <c r="G41" s="6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3"/>
      <c r="AV41" s="1"/>
    </row>
    <row r="42" spans="1:48" ht="14.45" customHeight="1">
      <c r="A42" s="1"/>
      <c r="B42" s="3"/>
      <c r="C42" s="12" t="s">
        <v>31</v>
      </c>
      <c r="D42" s="5"/>
      <c r="E42" s="5"/>
      <c r="F42" s="5"/>
      <c r="G42" s="7"/>
      <c r="H42" s="36"/>
      <c r="I42" s="37"/>
      <c r="J42" s="37"/>
      <c r="K42" s="38"/>
      <c r="L42" s="5" t="s">
        <v>30</v>
      </c>
      <c r="M42" s="13"/>
      <c r="N42" s="5"/>
      <c r="O42" s="5"/>
      <c r="P42" s="5"/>
      <c r="Q42" s="12" t="s">
        <v>35</v>
      </c>
      <c r="R42" s="5"/>
      <c r="S42" s="5"/>
      <c r="T42" s="5"/>
      <c r="U42" s="5"/>
      <c r="V42" s="36"/>
      <c r="W42" s="37"/>
      <c r="X42" s="37"/>
      <c r="Y42" s="38"/>
      <c r="Z42" s="5" t="s">
        <v>30</v>
      </c>
      <c r="AA42" s="5"/>
      <c r="AB42" s="5"/>
      <c r="AC42" s="5"/>
      <c r="AD42" s="5"/>
      <c r="AE42" s="12" t="s">
        <v>38</v>
      </c>
      <c r="AF42" s="12"/>
      <c r="AG42" s="12"/>
      <c r="AH42" s="12"/>
      <c r="AI42" s="12"/>
      <c r="AJ42" s="12"/>
      <c r="AK42" s="12"/>
      <c r="AL42" s="12"/>
      <c r="AM42" s="5"/>
      <c r="AN42" s="5"/>
      <c r="AO42" s="36"/>
      <c r="AP42" s="37"/>
      <c r="AQ42" s="37"/>
      <c r="AR42" s="38"/>
      <c r="AS42" s="5" t="s">
        <v>30</v>
      </c>
      <c r="AT42" s="5"/>
      <c r="AU42" s="3"/>
      <c r="AV42" s="1"/>
    </row>
    <row r="43" spans="1:48" ht="3" customHeight="1">
      <c r="A43" s="1"/>
      <c r="B43" s="3"/>
      <c r="C43" s="13"/>
      <c r="D43" s="5"/>
      <c r="E43" s="5"/>
      <c r="F43" s="5"/>
      <c r="G43" s="6"/>
      <c r="H43" s="5"/>
      <c r="I43" s="5"/>
      <c r="J43" s="5"/>
      <c r="K43" s="5"/>
      <c r="L43" s="5"/>
      <c r="M43" s="13"/>
      <c r="N43" s="56" t="str">
        <f>IF(H50=V50,"=","≠")</f>
        <v>=</v>
      </c>
      <c r="O43" s="57"/>
      <c r="P43" s="57"/>
      <c r="Q43" s="6"/>
      <c r="R43" s="5"/>
      <c r="S43" s="5"/>
      <c r="T43" s="5"/>
      <c r="U43" s="5"/>
      <c r="V43" s="5"/>
      <c r="W43" s="5"/>
      <c r="X43" s="5"/>
      <c r="Y43" s="5"/>
      <c r="Z43" s="5"/>
      <c r="AA43" s="5"/>
      <c r="AB43" s="56" t="str">
        <f>IF(V50=AO50,"=","≠")</f>
        <v>=</v>
      </c>
      <c r="AC43" s="57"/>
      <c r="AD43" s="57"/>
      <c r="AE43" s="6"/>
      <c r="AF43" s="6"/>
      <c r="AG43" s="6"/>
      <c r="AH43" s="6"/>
      <c r="AI43" s="6"/>
      <c r="AJ43" s="6"/>
      <c r="AK43" s="6"/>
      <c r="AL43" s="6"/>
      <c r="AM43" s="5"/>
      <c r="AN43" s="5"/>
      <c r="AO43" s="5"/>
      <c r="AP43" s="5"/>
      <c r="AQ43" s="5"/>
      <c r="AR43" s="5"/>
      <c r="AS43" s="5"/>
      <c r="AT43" s="5"/>
      <c r="AU43" s="3"/>
      <c r="AV43" s="1"/>
    </row>
    <row r="44" spans="1:48" ht="14.45" customHeight="1">
      <c r="A44" s="1"/>
      <c r="B44" s="3"/>
      <c r="C44" s="12" t="s">
        <v>32</v>
      </c>
      <c r="D44" s="5"/>
      <c r="E44" s="5"/>
      <c r="F44" s="5"/>
      <c r="G44" s="7"/>
      <c r="H44" s="36"/>
      <c r="I44" s="37"/>
      <c r="J44" s="37"/>
      <c r="K44" s="38"/>
      <c r="L44" s="5" t="s">
        <v>30</v>
      </c>
      <c r="M44" s="13"/>
      <c r="N44" s="57"/>
      <c r="O44" s="57"/>
      <c r="P44" s="57"/>
      <c r="Q44" s="12" t="s">
        <v>36</v>
      </c>
      <c r="R44" s="5"/>
      <c r="S44" s="5"/>
      <c r="T44" s="5"/>
      <c r="U44" s="5"/>
      <c r="V44" s="36"/>
      <c r="W44" s="37"/>
      <c r="X44" s="37"/>
      <c r="Y44" s="38"/>
      <c r="Z44" s="5" t="s">
        <v>30</v>
      </c>
      <c r="AA44" s="11"/>
      <c r="AB44" s="57"/>
      <c r="AC44" s="57"/>
      <c r="AD44" s="57"/>
      <c r="AE44" s="12" t="s">
        <v>58</v>
      </c>
      <c r="AF44" s="12"/>
      <c r="AG44" s="12"/>
      <c r="AH44" s="12"/>
      <c r="AI44" s="12"/>
      <c r="AJ44" s="12"/>
      <c r="AK44" s="12"/>
      <c r="AL44" s="12"/>
      <c r="AM44" s="5"/>
      <c r="AN44" s="5"/>
      <c r="AO44" s="36"/>
      <c r="AP44" s="37"/>
      <c r="AQ44" s="37"/>
      <c r="AR44" s="38"/>
      <c r="AS44" s="5" t="s">
        <v>30</v>
      </c>
      <c r="AT44" s="5"/>
      <c r="AU44" s="3"/>
      <c r="AV44" s="1"/>
    </row>
    <row r="45" spans="1:48" ht="3" customHeight="1">
      <c r="A45" s="1"/>
      <c r="B45" s="3"/>
      <c r="C45" s="13"/>
      <c r="D45" s="5"/>
      <c r="E45" s="5"/>
      <c r="F45" s="5"/>
      <c r="G45" s="6"/>
      <c r="H45" s="5"/>
      <c r="I45" s="5"/>
      <c r="J45" s="5"/>
      <c r="K45" s="5"/>
      <c r="L45" s="5"/>
      <c r="M45" s="13"/>
      <c r="N45" s="57"/>
      <c r="O45" s="57"/>
      <c r="P45" s="57"/>
      <c r="Q45" s="6"/>
      <c r="R45" s="5"/>
      <c r="S45" s="5"/>
      <c r="T45" s="5"/>
      <c r="U45" s="5"/>
      <c r="V45" s="5"/>
      <c r="W45" s="5"/>
      <c r="X45" s="5"/>
      <c r="Y45" s="5"/>
      <c r="Z45" s="5"/>
      <c r="AA45" s="11"/>
      <c r="AB45" s="57"/>
      <c r="AC45" s="57"/>
      <c r="AD45" s="57"/>
      <c r="AE45" s="6"/>
      <c r="AF45" s="6"/>
      <c r="AG45" s="6"/>
      <c r="AH45" s="6"/>
      <c r="AI45" s="6"/>
      <c r="AJ45" s="6"/>
      <c r="AK45" s="6"/>
      <c r="AL45" s="6"/>
      <c r="AM45" s="5"/>
      <c r="AN45" s="5"/>
      <c r="AO45" s="5"/>
      <c r="AP45" s="5"/>
      <c r="AQ45" s="5"/>
      <c r="AR45" s="5"/>
      <c r="AS45" s="5"/>
      <c r="AT45" s="5"/>
      <c r="AU45" s="3"/>
      <c r="AV45" s="1"/>
    </row>
    <row r="46" spans="1:48" ht="14.45" customHeight="1">
      <c r="A46" s="1"/>
      <c r="B46" s="3"/>
      <c r="C46" s="12" t="s">
        <v>33</v>
      </c>
      <c r="D46" s="5"/>
      <c r="E46" s="5"/>
      <c r="F46" s="5"/>
      <c r="G46" s="7"/>
      <c r="H46" s="36"/>
      <c r="I46" s="37"/>
      <c r="J46" s="37"/>
      <c r="K46" s="38"/>
      <c r="L46" s="5" t="s">
        <v>30</v>
      </c>
      <c r="M46" s="13"/>
      <c r="N46" s="57"/>
      <c r="O46" s="57"/>
      <c r="P46" s="57"/>
      <c r="Q46" s="7"/>
      <c r="R46" s="5"/>
      <c r="S46" s="5"/>
      <c r="T46" s="5"/>
      <c r="U46" s="5"/>
      <c r="V46" s="5"/>
      <c r="W46" s="5"/>
      <c r="X46" s="5"/>
      <c r="Y46" s="5"/>
      <c r="Z46" s="7"/>
      <c r="AA46" s="5"/>
      <c r="AB46" s="57"/>
      <c r="AC46" s="57"/>
      <c r="AD46" s="57"/>
      <c r="AE46" s="12" t="s">
        <v>69</v>
      </c>
      <c r="AF46" s="12"/>
      <c r="AG46" s="12"/>
      <c r="AH46" s="12"/>
      <c r="AI46" s="12"/>
      <c r="AJ46" s="12"/>
      <c r="AK46" s="12"/>
      <c r="AL46" s="12"/>
      <c r="AM46" s="5"/>
      <c r="AN46" s="5"/>
      <c r="AO46" s="36"/>
      <c r="AP46" s="37"/>
      <c r="AQ46" s="37"/>
      <c r="AR46" s="38"/>
      <c r="AS46" s="5" t="s">
        <v>30</v>
      </c>
      <c r="AT46" s="7"/>
      <c r="AU46" s="3"/>
      <c r="AV46" s="1"/>
    </row>
    <row r="47" spans="1:48" ht="3" customHeight="1">
      <c r="A47" s="1"/>
      <c r="B47" s="3"/>
      <c r="C47" s="5"/>
      <c r="D47" s="5"/>
      <c r="E47" s="5"/>
      <c r="F47" s="5"/>
      <c r="G47" s="6"/>
      <c r="H47" s="5"/>
      <c r="I47" s="5"/>
      <c r="J47" s="5"/>
      <c r="K47" s="5"/>
      <c r="L47" s="5"/>
      <c r="M47" s="13"/>
      <c r="N47" s="5"/>
      <c r="O47" s="5"/>
      <c r="P47" s="5"/>
      <c r="Q47" s="6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6"/>
      <c r="AF47" s="6"/>
      <c r="AG47" s="6"/>
      <c r="AH47" s="6"/>
      <c r="AI47" s="6"/>
      <c r="AJ47" s="6"/>
      <c r="AK47" s="6"/>
      <c r="AL47" s="6"/>
      <c r="AM47" s="5"/>
      <c r="AN47" s="5"/>
      <c r="AO47" s="5"/>
      <c r="AP47" s="5"/>
      <c r="AQ47" s="5"/>
      <c r="AR47" s="5"/>
      <c r="AS47" s="5"/>
      <c r="AT47" s="5"/>
      <c r="AU47" s="3"/>
      <c r="AV47" s="1"/>
    </row>
    <row r="48" spans="1:48" ht="14.45" customHeight="1">
      <c r="A48" s="1"/>
      <c r="B48" s="3"/>
      <c r="C48" s="5"/>
      <c r="D48" s="5"/>
      <c r="E48" s="5"/>
      <c r="F48" s="5"/>
      <c r="G48" s="5"/>
      <c r="H48" s="5"/>
      <c r="I48" s="5"/>
      <c r="J48" s="5"/>
      <c r="K48" s="5"/>
      <c r="L48" s="5"/>
      <c r="M48" s="22"/>
      <c r="N48" s="5"/>
      <c r="O48" s="5"/>
      <c r="P48" s="5"/>
      <c r="Q48" s="7"/>
      <c r="R48" s="5"/>
      <c r="S48" s="5"/>
      <c r="T48" s="5"/>
      <c r="U48" s="5"/>
      <c r="V48" s="5"/>
      <c r="W48" s="5"/>
      <c r="X48" s="5"/>
      <c r="Y48" s="5"/>
      <c r="Z48" s="7"/>
      <c r="AA48" s="5"/>
      <c r="AB48" s="5"/>
      <c r="AC48" s="5"/>
      <c r="AD48" s="5"/>
      <c r="AE48" s="12" t="s">
        <v>40</v>
      </c>
      <c r="AF48" s="12"/>
      <c r="AG48" s="12"/>
      <c r="AH48" s="12"/>
      <c r="AI48" s="12"/>
      <c r="AJ48" s="12"/>
      <c r="AK48" s="12"/>
      <c r="AL48" s="12"/>
      <c r="AM48" s="5"/>
      <c r="AN48" s="5"/>
      <c r="AO48" s="36"/>
      <c r="AP48" s="37"/>
      <c r="AQ48" s="37"/>
      <c r="AR48" s="38"/>
      <c r="AS48" s="5" t="s">
        <v>30</v>
      </c>
      <c r="AT48" s="7"/>
      <c r="AU48" s="3"/>
      <c r="AV48" s="1"/>
    </row>
    <row r="49" spans="1:50" ht="3" customHeight="1">
      <c r="A49" s="1"/>
      <c r="B49" s="3"/>
      <c r="C49" s="5"/>
      <c r="D49" s="5"/>
      <c r="E49" s="5"/>
      <c r="F49" s="5"/>
      <c r="G49" s="6"/>
      <c r="H49" s="5"/>
      <c r="I49" s="5"/>
      <c r="J49" s="5"/>
      <c r="K49" s="5"/>
      <c r="L49" s="5"/>
      <c r="M49" s="22"/>
      <c r="N49" s="5"/>
      <c r="O49" s="5"/>
      <c r="P49" s="5"/>
      <c r="Q49" s="6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6"/>
      <c r="AF49" s="6"/>
      <c r="AG49" s="6"/>
      <c r="AH49" s="6"/>
      <c r="AI49" s="6"/>
      <c r="AJ49" s="6"/>
      <c r="AK49" s="6"/>
      <c r="AL49" s="6"/>
      <c r="AM49" s="5"/>
      <c r="AN49" s="5"/>
      <c r="AO49" s="5"/>
      <c r="AP49" s="5"/>
      <c r="AQ49" s="5"/>
      <c r="AR49" s="5"/>
      <c r="AS49" s="5"/>
      <c r="AT49" s="5"/>
      <c r="AU49" s="3"/>
      <c r="AV49" s="1"/>
    </row>
    <row r="50" spans="1:50" ht="14.45" customHeight="1">
      <c r="A50" s="1"/>
      <c r="B50" s="3"/>
      <c r="C50" s="14" t="s">
        <v>34</v>
      </c>
      <c r="D50" s="5"/>
      <c r="E50" s="5"/>
      <c r="F50" s="5"/>
      <c r="G50" s="8"/>
      <c r="H50" s="45">
        <f>H42+H44+H46</f>
        <v>0</v>
      </c>
      <c r="I50" s="46"/>
      <c r="J50" s="46"/>
      <c r="K50" s="47"/>
      <c r="L50" s="5" t="s">
        <v>30</v>
      </c>
      <c r="M50" s="15"/>
      <c r="N50" s="5"/>
      <c r="O50" s="5"/>
      <c r="P50" s="5"/>
      <c r="Q50" s="14" t="s">
        <v>34</v>
      </c>
      <c r="R50" s="5"/>
      <c r="S50" s="5"/>
      <c r="T50" s="5"/>
      <c r="U50" s="5"/>
      <c r="V50" s="45">
        <f>V42+V44</f>
        <v>0</v>
      </c>
      <c r="W50" s="46"/>
      <c r="X50" s="46"/>
      <c r="Y50" s="47"/>
      <c r="Z50" s="5" t="s">
        <v>30</v>
      </c>
      <c r="AA50" s="5"/>
      <c r="AB50" s="5"/>
      <c r="AC50" s="5"/>
      <c r="AD50" s="5"/>
      <c r="AE50" s="14" t="s">
        <v>34</v>
      </c>
      <c r="AF50" s="14"/>
      <c r="AG50" s="14"/>
      <c r="AH50" s="14"/>
      <c r="AI50" s="14"/>
      <c r="AJ50" s="14"/>
      <c r="AK50" s="14"/>
      <c r="AL50" s="14"/>
      <c r="AM50" s="5"/>
      <c r="AN50" s="5"/>
      <c r="AO50" s="45">
        <f>AO42+AO44+AO46+AO48</f>
        <v>0</v>
      </c>
      <c r="AP50" s="46"/>
      <c r="AQ50" s="46"/>
      <c r="AR50" s="47"/>
      <c r="AS50" s="5" t="s">
        <v>30</v>
      </c>
      <c r="AT50" s="5"/>
      <c r="AU50" s="3"/>
      <c r="AV50" s="1"/>
    </row>
    <row r="51" spans="1:50" ht="20.45" customHeight="1">
      <c r="A51" s="1"/>
      <c r="B51" s="3"/>
      <c r="C51" s="12"/>
      <c r="D51" s="5"/>
      <c r="E51" s="5"/>
      <c r="F51" s="5"/>
      <c r="G51" s="7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29" t="s">
        <v>70</v>
      </c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3"/>
      <c r="AV51" s="1"/>
    </row>
    <row r="52" spans="1:50" ht="0.6" customHeight="1">
      <c r="A52" s="1"/>
      <c r="B52" s="3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27"/>
      <c r="AL52" s="5"/>
      <c r="AM52" s="5"/>
      <c r="AN52" s="5"/>
      <c r="AO52" s="5"/>
      <c r="AP52" s="5"/>
      <c r="AQ52" s="5"/>
      <c r="AR52" s="5"/>
      <c r="AS52" s="5"/>
      <c r="AT52" s="5"/>
      <c r="AU52" s="3"/>
      <c r="AV52" s="1"/>
    </row>
    <row r="53" spans="1:50" ht="10.9" customHeight="1">
      <c r="A53" s="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1"/>
    </row>
    <row r="54" spans="1:50" ht="14.45" customHeight="1">
      <c r="A54" s="1"/>
      <c r="B54" s="9"/>
      <c r="C54" s="10" t="s">
        <v>52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1"/>
    </row>
    <row r="55" spans="1:50" ht="9" customHeight="1">
      <c r="A55" s="1"/>
      <c r="B55" s="3"/>
      <c r="C55" s="5"/>
      <c r="D55" s="5"/>
      <c r="E55" s="5"/>
      <c r="F55" s="5"/>
      <c r="G55" s="6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3"/>
      <c r="AV55" s="1"/>
    </row>
    <row r="56" spans="1:50" ht="14.45" customHeight="1">
      <c r="A56" s="1"/>
      <c r="B56" s="3"/>
      <c r="C56" s="16" t="s">
        <v>53</v>
      </c>
      <c r="D56" s="5"/>
      <c r="E56" s="5"/>
      <c r="F56" s="5"/>
      <c r="G56" s="6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3"/>
      <c r="AV56" s="1"/>
    </row>
    <row r="57" spans="1:50" ht="14.45" customHeight="1">
      <c r="A57" s="1"/>
      <c r="B57" s="3"/>
      <c r="C57" s="14" t="s">
        <v>54</v>
      </c>
      <c r="D57" s="5"/>
      <c r="E57" s="5"/>
      <c r="F57" s="5"/>
      <c r="G57" s="6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3"/>
      <c r="AV57" s="1"/>
    </row>
    <row r="58" spans="1:50" ht="14.45" customHeight="1">
      <c r="A58" s="1"/>
      <c r="B58" s="3"/>
      <c r="C58" s="5"/>
      <c r="D58" s="5" t="s">
        <v>42</v>
      </c>
      <c r="E58" s="5"/>
      <c r="F58" s="5"/>
      <c r="G58" s="5" t="s">
        <v>41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3"/>
      <c r="AV58" s="1"/>
      <c r="AX58" s="20">
        <v>2</v>
      </c>
    </row>
    <row r="59" spans="1:50" ht="14.45" customHeight="1">
      <c r="A59" s="1"/>
      <c r="B59" s="3"/>
      <c r="C59" s="13"/>
      <c r="D59" s="5"/>
      <c r="E59" s="5"/>
      <c r="F59" s="5"/>
      <c r="G59" s="6"/>
      <c r="H59" s="5"/>
      <c r="I59" s="5"/>
      <c r="J59" s="5"/>
      <c r="K59" s="5"/>
      <c r="L59" s="5"/>
      <c r="M59" s="13"/>
      <c r="N59" s="5"/>
      <c r="O59" s="5"/>
      <c r="P59" s="5"/>
      <c r="Q59" s="6"/>
      <c r="R59" s="5"/>
      <c r="S59" s="5"/>
      <c r="T59" s="5"/>
      <c r="U59" s="5"/>
      <c r="V59" s="5"/>
      <c r="W59" s="5"/>
      <c r="X59" s="5"/>
      <c r="Y59" s="5"/>
      <c r="Z59" s="5"/>
      <c r="AA59" s="11"/>
      <c r="AB59" s="5"/>
      <c r="AC59" s="5"/>
      <c r="AD59" s="5"/>
      <c r="AE59" s="6"/>
      <c r="AF59" s="6"/>
      <c r="AG59" s="6"/>
      <c r="AH59" s="6"/>
      <c r="AI59" s="6"/>
      <c r="AJ59" s="6"/>
      <c r="AK59" s="6"/>
      <c r="AL59" s="6"/>
      <c r="AM59" s="5"/>
      <c r="AN59" s="5"/>
      <c r="AO59" s="5"/>
      <c r="AP59" s="5"/>
      <c r="AQ59" s="5"/>
      <c r="AR59" s="5"/>
      <c r="AS59" s="5"/>
      <c r="AT59" s="5"/>
      <c r="AU59" s="3"/>
      <c r="AV59" s="1"/>
    </row>
    <row r="60" spans="1:50" ht="14.45" customHeight="1">
      <c r="A60" s="1"/>
      <c r="B60" s="3"/>
      <c r="C60" s="14" t="s">
        <v>93</v>
      </c>
      <c r="D60" s="5"/>
      <c r="E60" s="5"/>
      <c r="F60" s="5"/>
      <c r="G60" s="6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3"/>
      <c r="AV60" s="1"/>
      <c r="AX60" s="17" t="str">
        <f>IF(AX58&lt;&gt;1,"jó",IF(OR(H61="",H63="",H66=""),"rossz","jó"))</f>
        <v>jó</v>
      </c>
    </row>
    <row r="61" spans="1:50" ht="14.45" customHeight="1">
      <c r="A61" s="1"/>
      <c r="B61" s="3"/>
      <c r="C61" s="12" t="s">
        <v>32</v>
      </c>
      <c r="D61" s="5"/>
      <c r="E61" s="5"/>
      <c r="F61" s="5"/>
      <c r="G61" s="7"/>
      <c r="H61" s="36"/>
      <c r="I61" s="37"/>
      <c r="J61" s="37"/>
      <c r="K61" s="38"/>
      <c r="L61" s="5" t="s">
        <v>30</v>
      </c>
      <c r="M61" s="12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3"/>
      <c r="AV61" s="1"/>
    </row>
    <row r="62" spans="1:50" ht="3" customHeight="1">
      <c r="A62" s="1"/>
      <c r="B62" s="3"/>
      <c r="C62" s="13"/>
      <c r="D62" s="5"/>
      <c r="E62" s="5"/>
      <c r="F62" s="5"/>
      <c r="G62" s="6"/>
      <c r="H62" s="5"/>
      <c r="I62" s="5"/>
      <c r="J62" s="5"/>
      <c r="K62" s="5"/>
      <c r="L62" s="5"/>
      <c r="M62" s="13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11"/>
      <c r="AB62" s="5"/>
      <c r="AC62" s="5"/>
      <c r="AD62" s="5"/>
      <c r="AE62" s="6"/>
      <c r="AF62" s="6"/>
      <c r="AG62" s="6"/>
      <c r="AH62" s="6"/>
      <c r="AI62" s="6"/>
      <c r="AJ62" s="6"/>
      <c r="AK62" s="6"/>
      <c r="AL62" s="6"/>
      <c r="AM62" s="5"/>
      <c r="AN62" s="5"/>
      <c r="AO62" s="5"/>
      <c r="AP62" s="5"/>
      <c r="AQ62" s="5"/>
      <c r="AR62" s="5"/>
      <c r="AS62" s="5"/>
      <c r="AT62" s="5"/>
      <c r="AU62" s="3"/>
      <c r="AV62" s="1"/>
    </row>
    <row r="63" spans="1:50" ht="14.45" customHeight="1">
      <c r="A63" s="1"/>
      <c r="B63" s="3"/>
      <c r="C63" s="12" t="s">
        <v>33</v>
      </c>
      <c r="D63" s="5"/>
      <c r="E63" s="5"/>
      <c r="F63" s="5"/>
      <c r="G63" s="7"/>
      <c r="H63" s="36"/>
      <c r="I63" s="37"/>
      <c r="J63" s="37"/>
      <c r="K63" s="38"/>
      <c r="L63" s="5" t="s">
        <v>30</v>
      </c>
      <c r="M63" s="12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3"/>
      <c r="AV63" s="1"/>
    </row>
    <row r="64" spans="1:50" ht="14.45" customHeight="1">
      <c r="A64" s="1"/>
      <c r="B64" s="3"/>
      <c r="C64" s="13"/>
      <c r="D64" s="5"/>
      <c r="E64" s="5"/>
      <c r="F64" s="5"/>
      <c r="G64" s="6"/>
      <c r="H64" s="5"/>
      <c r="I64" s="5"/>
      <c r="J64" s="5"/>
      <c r="K64" s="5"/>
      <c r="L64" s="5"/>
      <c r="M64" s="13"/>
      <c r="N64" s="5"/>
      <c r="O64" s="5"/>
      <c r="P64" s="5"/>
      <c r="Q64" s="6"/>
      <c r="R64" s="5"/>
      <c r="S64" s="5"/>
      <c r="T64" s="5"/>
      <c r="U64" s="5"/>
      <c r="V64" s="5"/>
      <c r="W64" s="5"/>
      <c r="X64" s="5"/>
      <c r="Y64" s="5"/>
      <c r="Z64" s="5"/>
      <c r="AA64" s="11"/>
      <c r="AB64" s="5"/>
      <c r="AC64" s="5"/>
      <c r="AD64" s="5"/>
      <c r="AE64" s="6"/>
      <c r="AF64" s="6"/>
      <c r="AG64" s="6"/>
      <c r="AH64" s="6"/>
      <c r="AI64" s="6"/>
      <c r="AJ64" s="6"/>
      <c r="AK64" s="6"/>
      <c r="AL64" s="6"/>
      <c r="AM64" s="5"/>
      <c r="AN64" s="5"/>
      <c r="AO64" s="5"/>
      <c r="AP64" s="5"/>
      <c r="AQ64" s="5"/>
      <c r="AR64" s="5"/>
      <c r="AS64" s="5"/>
      <c r="AT64" s="5"/>
      <c r="AU64" s="3"/>
      <c r="AV64" s="1"/>
    </row>
    <row r="65" spans="1:50" ht="14.45" customHeight="1">
      <c r="A65" s="1"/>
      <c r="B65" s="3"/>
      <c r="C65" s="14" t="s">
        <v>55</v>
      </c>
      <c r="D65" s="5"/>
      <c r="E65" s="5"/>
      <c r="F65" s="5"/>
      <c r="G65" s="6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3"/>
      <c r="AV65" s="1"/>
      <c r="AX65" s="21">
        <f>SUM(H61+H63)</f>
        <v>0</v>
      </c>
    </row>
    <row r="66" spans="1:50" ht="14.45" customHeight="1">
      <c r="A66" s="1"/>
      <c r="B66" s="3"/>
      <c r="C66" s="12" t="s">
        <v>43</v>
      </c>
      <c r="D66" s="5"/>
      <c r="E66" s="5"/>
      <c r="F66" s="5"/>
      <c r="G66" s="7"/>
      <c r="H66" s="39"/>
      <c r="I66" s="40"/>
      <c r="J66" s="40"/>
      <c r="K66" s="40"/>
      <c r="L66" s="40"/>
      <c r="M66" s="40"/>
      <c r="N66" s="40"/>
      <c r="O66" s="40"/>
      <c r="P66" s="40"/>
      <c r="Q66" s="40"/>
      <c r="R66" s="41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3"/>
      <c r="AV66" s="1"/>
      <c r="AX66" s="17" t="str">
        <f>IF(OR(AND(H66="Önkéntes felmondás",kilepok1&gt;=AX65),AND(H66="Munkáltatói felmondás",kilepok2&gt;=AX65),AND(H66="Egyéb felmondás",kilepok3&gt;=AX65)),"jó","rossz")</f>
        <v>rossz</v>
      </c>
    </row>
    <row r="67" spans="1:50" ht="14.45" customHeight="1">
      <c r="A67" s="1"/>
      <c r="B67" s="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3"/>
      <c r="AV67" s="1"/>
    </row>
    <row r="68" spans="1:50" ht="10.9" customHeight="1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1"/>
    </row>
    <row r="69" spans="1:50" ht="14.45" customHeight="1">
      <c r="A69" s="1"/>
      <c r="B69" s="9"/>
      <c r="C69" s="10" t="s">
        <v>95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1"/>
    </row>
    <row r="70" spans="1:50" ht="10.9" customHeight="1">
      <c r="A70" s="1"/>
      <c r="B70" s="3"/>
      <c r="C70" s="5"/>
      <c r="D70" s="5"/>
      <c r="E70" s="5"/>
      <c r="F70" s="5"/>
      <c r="G70" s="6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3"/>
      <c r="AV70" s="1"/>
    </row>
    <row r="71" spans="1:50">
      <c r="A71" s="1"/>
      <c r="B71" s="3"/>
      <c r="C71" s="65" t="s">
        <v>94</v>
      </c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5"/>
      <c r="AU71" s="3"/>
      <c r="AV71" s="1"/>
    </row>
    <row r="72" spans="1:50">
      <c r="A72" s="1"/>
      <c r="B72" s="3"/>
      <c r="C72" s="14" t="s">
        <v>111</v>
      </c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5"/>
      <c r="AU72" s="3"/>
      <c r="AV72" s="1"/>
    </row>
    <row r="73" spans="1:50" ht="14.45">
      <c r="A73" s="1"/>
      <c r="B73" s="3"/>
      <c r="C73" s="12" t="s">
        <v>59</v>
      </c>
      <c r="D73" s="5"/>
      <c r="E73" s="5"/>
      <c r="F73" s="5"/>
      <c r="G73" s="7"/>
      <c r="H73" s="36"/>
      <c r="I73" s="37"/>
      <c r="J73" s="37"/>
      <c r="K73" s="38"/>
      <c r="L73" s="48" t="s">
        <v>60</v>
      </c>
      <c r="M73" s="49"/>
      <c r="N73" s="49"/>
      <c r="O73" s="49"/>
      <c r="P73" s="49"/>
      <c r="Q73" s="49"/>
      <c r="R73" s="49"/>
      <c r="S73" s="50"/>
      <c r="T73" s="39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1"/>
      <c r="AP73" s="24"/>
      <c r="AQ73" s="24"/>
      <c r="AR73" s="24"/>
      <c r="AS73" s="24"/>
      <c r="AT73" s="5"/>
      <c r="AU73" s="3"/>
      <c r="AV73" s="1"/>
    </row>
    <row r="74" spans="1:50" ht="14.45">
      <c r="A74" s="1"/>
      <c r="B74" s="3"/>
      <c r="C74" s="12"/>
      <c r="D74" s="5"/>
      <c r="E74" s="5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31"/>
      <c r="AS74" s="31"/>
      <c r="AT74" s="5"/>
      <c r="AU74" s="3"/>
      <c r="AV74" s="1"/>
    </row>
    <row r="75" spans="1:50">
      <c r="A75" s="1"/>
      <c r="B75" s="3"/>
      <c r="C75" s="14" t="s">
        <v>118</v>
      </c>
      <c r="D75" s="5"/>
      <c r="E75" s="5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31"/>
      <c r="AS75" s="31"/>
      <c r="AT75" s="5"/>
      <c r="AU75" s="3"/>
      <c r="AV75" s="1"/>
    </row>
    <row r="76" spans="1:50">
      <c r="A76" s="1"/>
      <c r="B76" s="3"/>
      <c r="C76" s="12" t="s">
        <v>112</v>
      </c>
      <c r="D76" s="5"/>
      <c r="E76" s="5"/>
      <c r="F76" s="5"/>
      <c r="G76" s="5"/>
      <c r="H76" s="39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1"/>
      <c r="AP76" s="12"/>
      <c r="AQ76" s="12"/>
      <c r="AR76" s="31"/>
      <c r="AS76" s="31"/>
      <c r="AT76" s="5"/>
      <c r="AU76" s="3"/>
      <c r="AV76" s="1"/>
    </row>
    <row r="77" spans="1:50" ht="14.45">
      <c r="A77" s="1"/>
      <c r="B77" s="3"/>
      <c r="C77" s="12"/>
      <c r="D77" s="5"/>
      <c r="E77" s="5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31"/>
      <c r="AS77" s="31"/>
      <c r="AT77" s="5"/>
      <c r="AU77" s="3"/>
      <c r="AV77" s="1"/>
    </row>
    <row r="78" spans="1:50">
      <c r="A78" s="1"/>
      <c r="B78" s="3"/>
      <c r="C78" s="14" t="s">
        <v>168</v>
      </c>
      <c r="D78" s="5"/>
      <c r="E78" s="5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31"/>
      <c r="AS78" s="31"/>
      <c r="AT78" s="5"/>
      <c r="AU78" s="3"/>
      <c r="AV78" s="1"/>
    </row>
    <row r="79" spans="1:50">
      <c r="A79" s="1"/>
      <c r="B79" s="3"/>
      <c r="C79" s="12"/>
      <c r="D79" s="34" t="b">
        <v>0</v>
      </c>
      <c r="E79" s="5" t="s">
        <v>122</v>
      </c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34" t="b">
        <v>0</v>
      </c>
      <c r="Y79" s="12" t="s">
        <v>140</v>
      </c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31"/>
      <c r="AS79" s="31"/>
      <c r="AT79" s="5"/>
      <c r="AU79" s="3"/>
      <c r="AV79" s="1"/>
    </row>
    <row r="80" spans="1:50">
      <c r="A80" s="1"/>
      <c r="B80" s="3"/>
      <c r="C80" s="12"/>
      <c r="D80" s="34" t="b">
        <v>0</v>
      </c>
      <c r="E80" s="5" t="s">
        <v>119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34" t="b">
        <v>0</v>
      </c>
      <c r="Y80" s="12" t="s">
        <v>121</v>
      </c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31"/>
      <c r="AS80" s="31"/>
      <c r="AT80" s="5"/>
      <c r="AU80" s="3"/>
      <c r="AV80" s="1"/>
    </row>
    <row r="81" spans="1:48">
      <c r="A81" s="1"/>
      <c r="B81" s="3"/>
      <c r="C81" s="12"/>
      <c r="D81" s="34" t="b">
        <v>0</v>
      </c>
      <c r="E81" s="5" t="s">
        <v>167</v>
      </c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34" t="b">
        <v>0</v>
      </c>
      <c r="Y81" s="12" t="s">
        <v>123</v>
      </c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31"/>
      <c r="AS81" s="31"/>
      <c r="AT81" s="5"/>
      <c r="AU81" s="3"/>
      <c r="AV81" s="1"/>
    </row>
    <row r="82" spans="1:48">
      <c r="A82" s="1"/>
      <c r="B82" s="3"/>
      <c r="C82" s="12"/>
      <c r="D82" s="34" t="b">
        <v>0</v>
      </c>
      <c r="E82" s="5" t="s">
        <v>148</v>
      </c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34" t="b">
        <v>0</v>
      </c>
      <c r="Y82" s="12" t="s">
        <v>149</v>
      </c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31"/>
      <c r="AS82" s="31"/>
      <c r="AT82" s="5"/>
      <c r="AU82" s="3"/>
      <c r="AV82" s="1"/>
    </row>
    <row r="83" spans="1:48">
      <c r="A83" s="1"/>
      <c r="B83" s="3"/>
      <c r="C83" s="12"/>
      <c r="D83" s="34" t="b">
        <v>0</v>
      </c>
      <c r="E83" s="5" t="s">
        <v>120</v>
      </c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34" t="b">
        <v>0</v>
      </c>
      <c r="Y83" s="12" t="s">
        <v>150</v>
      </c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31"/>
      <c r="AS83" s="31"/>
      <c r="AT83" s="5"/>
      <c r="AU83" s="3"/>
      <c r="AV83" s="1"/>
    </row>
    <row r="84" spans="1:48">
      <c r="A84" s="1"/>
      <c r="B84" s="3"/>
      <c r="C84" s="12"/>
      <c r="D84" s="34" t="b">
        <v>0</v>
      </c>
      <c r="E84" s="5" t="s">
        <v>166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34" t="b">
        <v>0</v>
      </c>
      <c r="Y84" s="12" t="s">
        <v>40</v>
      </c>
      <c r="Z84" s="12"/>
      <c r="AA84" s="12"/>
      <c r="AB84" s="39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1"/>
      <c r="AP84" s="12"/>
      <c r="AQ84" s="12"/>
      <c r="AR84" s="31"/>
      <c r="AS84" s="31"/>
      <c r="AT84" s="5"/>
      <c r="AU84" s="3"/>
      <c r="AV84" s="1"/>
    </row>
    <row r="85" spans="1:48">
      <c r="A85" s="1"/>
      <c r="B85" s="3"/>
      <c r="C85" s="12"/>
      <c r="D85" s="5"/>
      <c r="E85" s="5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31"/>
      <c r="AS85" s="31"/>
      <c r="AT85" s="5"/>
      <c r="AU85" s="3"/>
      <c r="AV85" s="1"/>
    </row>
    <row r="86" spans="1:48">
      <c r="A86" s="1"/>
      <c r="B86" s="3"/>
      <c r="C86" s="14" t="s">
        <v>126</v>
      </c>
      <c r="D86" s="5"/>
      <c r="E86" s="5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31"/>
      <c r="AS86" s="31"/>
      <c r="AT86" s="5"/>
      <c r="AU86" s="3"/>
      <c r="AV86" s="1"/>
    </row>
    <row r="87" spans="1:48">
      <c r="A87" s="1"/>
      <c r="B87" s="3"/>
      <c r="C87" s="12"/>
      <c r="D87" s="5" t="s">
        <v>125</v>
      </c>
      <c r="E87" s="5"/>
      <c r="F87" s="12"/>
      <c r="G87" s="12"/>
      <c r="H87" s="12"/>
      <c r="I87" s="12"/>
      <c r="J87" s="12"/>
      <c r="K87" s="12"/>
      <c r="L87" s="12"/>
      <c r="M87" s="39"/>
      <c r="N87" s="40"/>
      <c r="O87" s="40"/>
      <c r="P87" s="40"/>
      <c r="Q87" s="40"/>
      <c r="R87" s="41"/>
      <c r="S87" s="12"/>
      <c r="T87" s="12"/>
      <c r="U87" s="12"/>
      <c r="V87" s="12"/>
      <c r="W87" s="12"/>
      <c r="X87" s="12"/>
      <c r="Y87" s="5" t="s">
        <v>141</v>
      </c>
      <c r="Z87" s="5"/>
      <c r="AA87" s="12"/>
      <c r="AB87" s="12"/>
      <c r="AC87" s="12"/>
      <c r="AD87" s="12"/>
      <c r="AE87" s="12"/>
      <c r="AF87" s="12"/>
      <c r="AG87" s="12"/>
      <c r="AH87" s="39"/>
      <c r="AI87" s="40"/>
      <c r="AJ87" s="40"/>
      <c r="AK87" s="40"/>
      <c r="AL87" s="40"/>
      <c r="AM87" s="41"/>
      <c r="AN87" s="12"/>
      <c r="AO87" s="12"/>
      <c r="AP87" s="12"/>
      <c r="AQ87" s="12"/>
      <c r="AR87" s="31"/>
      <c r="AS87" s="31"/>
      <c r="AT87" s="5"/>
      <c r="AU87" s="3"/>
      <c r="AV87" s="1"/>
    </row>
    <row r="88" spans="1:48" ht="3" customHeight="1">
      <c r="A88" s="1"/>
      <c r="B88" s="3"/>
      <c r="C88" s="12"/>
      <c r="D88" s="5"/>
      <c r="E88" s="5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5"/>
      <c r="Z88" s="5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31"/>
      <c r="AS88" s="31"/>
      <c r="AT88" s="5"/>
      <c r="AU88" s="3"/>
      <c r="AV88" s="1"/>
    </row>
    <row r="89" spans="1:48">
      <c r="A89" s="1" t="s">
        <v>124</v>
      </c>
      <c r="B89" s="3"/>
      <c r="C89" s="12"/>
      <c r="D89" s="5" t="s">
        <v>132</v>
      </c>
      <c r="E89" s="5"/>
      <c r="F89" s="12"/>
      <c r="G89" s="12"/>
      <c r="H89" s="12"/>
      <c r="I89" s="12"/>
      <c r="J89" s="12"/>
      <c r="K89" s="12"/>
      <c r="L89" s="12"/>
      <c r="M89" s="39"/>
      <c r="N89" s="40"/>
      <c r="O89" s="40"/>
      <c r="P89" s="40"/>
      <c r="Q89" s="40"/>
      <c r="R89" s="41"/>
      <c r="S89" s="12"/>
      <c r="T89" s="12"/>
      <c r="U89" s="12"/>
      <c r="V89" s="12"/>
      <c r="W89" s="12"/>
      <c r="X89" s="12"/>
      <c r="Y89" s="5" t="s">
        <v>142</v>
      </c>
      <c r="Z89" s="5"/>
      <c r="AA89" s="12"/>
      <c r="AB89" s="12"/>
      <c r="AC89" s="12"/>
      <c r="AD89" s="12"/>
      <c r="AE89" s="12"/>
      <c r="AF89" s="12"/>
      <c r="AG89" s="12"/>
      <c r="AH89" s="39"/>
      <c r="AI89" s="40"/>
      <c r="AJ89" s="40"/>
      <c r="AK89" s="40"/>
      <c r="AL89" s="40"/>
      <c r="AM89" s="41"/>
      <c r="AN89" s="12"/>
      <c r="AO89" s="12"/>
      <c r="AP89" s="12"/>
      <c r="AQ89" s="12"/>
      <c r="AR89" s="31"/>
      <c r="AS89" s="31"/>
      <c r="AT89" s="5"/>
      <c r="AU89" s="3"/>
      <c r="AV89" s="1"/>
    </row>
    <row r="90" spans="1:48" ht="3" customHeight="1">
      <c r="A90" s="1"/>
      <c r="B90" s="3"/>
      <c r="C90" s="12"/>
      <c r="D90" s="5"/>
      <c r="E90" s="5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5"/>
      <c r="Z90" s="5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31"/>
      <c r="AS90" s="31"/>
      <c r="AT90" s="5"/>
      <c r="AU90" s="3"/>
      <c r="AV90" s="1"/>
    </row>
    <row r="91" spans="1:48">
      <c r="A91" s="1"/>
      <c r="B91" s="3"/>
      <c r="C91" s="12"/>
      <c r="D91" s="5" t="s">
        <v>133</v>
      </c>
      <c r="E91" s="5"/>
      <c r="F91" s="12"/>
      <c r="G91" s="12"/>
      <c r="H91" s="12"/>
      <c r="I91" s="12"/>
      <c r="J91" s="12"/>
      <c r="K91" s="12"/>
      <c r="L91" s="12"/>
      <c r="M91" s="39"/>
      <c r="N91" s="40"/>
      <c r="O91" s="40"/>
      <c r="P91" s="40"/>
      <c r="Q91" s="40"/>
      <c r="R91" s="41"/>
      <c r="S91" s="12"/>
      <c r="T91" s="12"/>
      <c r="U91" s="12"/>
      <c r="V91" s="12"/>
      <c r="W91" s="12"/>
      <c r="X91" s="12"/>
      <c r="Y91" s="5" t="s">
        <v>143</v>
      </c>
      <c r="Z91" s="5"/>
      <c r="AA91" s="12"/>
      <c r="AB91" s="12"/>
      <c r="AC91" s="12"/>
      <c r="AD91" s="12"/>
      <c r="AE91" s="12"/>
      <c r="AF91" s="12"/>
      <c r="AG91" s="12"/>
      <c r="AH91" s="39"/>
      <c r="AI91" s="40"/>
      <c r="AJ91" s="40"/>
      <c r="AK91" s="40"/>
      <c r="AL91" s="40"/>
      <c r="AM91" s="41"/>
      <c r="AN91" s="12"/>
      <c r="AO91" s="12"/>
      <c r="AP91" s="12"/>
      <c r="AQ91" s="12"/>
      <c r="AR91" s="31"/>
      <c r="AS91" s="31"/>
      <c r="AT91" s="5"/>
      <c r="AU91" s="3"/>
      <c r="AV91" s="1"/>
    </row>
    <row r="92" spans="1:48" ht="3" customHeight="1">
      <c r="A92" s="1"/>
      <c r="B92" s="3"/>
      <c r="C92" s="12"/>
      <c r="D92" s="5"/>
      <c r="E92" s="5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5"/>
      <c r="Z92" s="5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31"/>
      <c r="AS92" s="31"/>
      <c r="AT92" s="5"/>
      <c r="AU92" s="3"/>
      <c r="AV92" s="1"/>
    </row>
    <row r="93" spans="1:48">
      <c r="A93" s="1"/>
      <c r="B93" s="3"/>
      <c r="C93" s="12"/>
      <c r="D93" s="5" t="s">
        <v>134</v>
      </c>
      <c r="E93" s="5"/>
      <c r="F93" s="12"/>
      <c r="G93" s="12"/>
      <c r="H93" s="12"/>
      <c r="I93" s="12"/>
      <c r="J93" s="12"/>
      <c r="K93" s="12"/>
      <c r="L93" s="12"/>
      <c r="M93" s="39"/>
      <c r="N93" s="40"/>
      <c r="O93" s="40"/>
      <c r="P93" s="40"/>
      <c r="Q93" s="40"/>
      <c r="R93" s="41"/>
      <c r="S93" s="12"/>
      <c r="T93" s="12"/>
      <c r="U93" s="12"/>
      <c r="V93" s="12"/>
      <c r="W93" s="12"/>
      <c r="X93" s="12"/>
      <c r="Y93" s="5" t="s">
        <v>144</v>
      </c>
      <c r="Z93" s="5"/>
      <c r="AA93" s="12"/>
      <c r="AB93" s="12"/>
      <c r="AC93" s="12"/>
      <c r="AD93" s="12"/>
      <c r="AE93" s="12"/>
      <c r="AF93" s="12"/>
      <c r="AG93" s="12"/>
      <c r="AH93" s="39"/>
      <c r="AI93" s="40"/>
      <c r="AJ93" s="40"/>
      <c r="AK93" s="40"/>
      <c r="AL93" s="40"/>
      <c r="AM93" s="41"/>
      <c r="AN93" s="12"/>
      <c r="AO93" s="12"/>
      <c r="AP93" s="12"/>
      <c r="AQ93" s="12"/>
      <c r="AR93" s="31"/>
      <c r="AS93" s="31"/>
      <c r="AT93" s="5"/>
      <c r="AU93" s="3"/>
      <c r="AV93" s="1"/>
    </row>
    <row r="94" spans="1:48" ht="3" customHeight="1">
      <c r="A94" s="1"/>
      <c r="B94" s="3"/>
      <c r="C94" s="12"/>
      <c r="D94" s="5"/>
      <c r="E94" s="5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5"/>
      <c r="Z94" s="5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31"/>
      <c r="AS94" s="31"/>
      <c r="AT94" s="5"/>
      <c r="AU94" s="3"/>
      <c r="AV94" s="1"/>
    </row>
    <row r="95" spans="1:48">
      <c r="A95" s="1"/>
      <c r="B95" s="3"/>
      <c r="C95" s="12"/>
      <c r="D95" s="5" t="s">
        <v>135</v>
      </c>
      <c r="E95" s="5"/>
      <c r="F95" s="12"/>
      <c r="G95" s="12"/>
      <c r="H95" s="12"/>
      <c r="I95" s="12"/>
      <c r="J95" s="12"/>
      <c r="K95" s="12"/>
      <c r="L95" s="12"/>
      <c r="M95" s="39"/>
      <c r="N95" s="40"/>
      <c r="O95" s="40"/>
      <c r="P95" s="40"/>
      <c r="Q95" s="40"/>
      <c r="R95" s="41"/>
      <c r="S95" s="12"/>
      <c r="T95" s="12"/>
      <c r="U95" s="12"/>
      <c r="V95" s="12"/>
      <c r="W95" s="12"/>
      <c r="X95" s="12"/>
      <c r="Y95" s="5" t="s">
        <v>145</v>
      </c>
      <c r="Z95" s="5"/>
      <c r="AA95" s="12"/>
      <c r="AB95" s="12"/>
      <c r="AC95" s="12"/>
      <c r="AD95" s="12"/>
      <c r="AE95" s="12"/>
      <c r="AF95" s="12"/>
      <c r="AG95" s="12"/>
      <c r="AH95" s="39"/>
      <c r="AI95" s="40"/>
      <c r="AJ95" s="40"/>
      <c r="AK95" s="40"/>
      <c r="AL95" s="40"/>
      <c r="AM95" s="41"/>
      <c r="AN95" s="12"/>
      <c r="AO95" s="12"/>
      <c r="AP95" s="12"/>
      <c r="AQ95" s="12"/>
      <c r="AR95" s="31"/>
      <c r="AS95" s="31"/>
      <c r="AT95" s="5"/>
      <c r="AU95" s="3"/>
      <c r="AV95" s="1"/>
    </row>
    <row r="96" spans="1:48" ht="3" customHeight="1">
      <c r="A96" s="1"/>
      <c r="B96" s="3"/>
      <c r="C96" s="12"/>
      <c r="D96" s="5"/>
      <c r="E96" s="5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5"/>
      <c r="Z96" s="5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31"/>
      <c r="AS96" s="31"/>
      <c r="AT96" s="5"/>
      <c r="AU96" s="3"/>
      <c r="AV96" s="1"/>
    </row>
    <row r="97" spans="1:48">
      <c r="A97" s="1"/>
      <c r="B97" s="3"/>
      <c r="C97" s="12"/>
      <c r="D97" s="5" t="s">
        <v>136</v>
      </c>
      <c r="E97" s="5"/>
      <c r="F97" s="12"/>
      <c r="G97" s="12"/>
      <c r="H97" s="12"/>
      <c r="I97" s="12"/>
      <c r="J97" s="12"/>
      <c r="K97" s="12"/>
      <c r="L97" s="12"/>
      <c r="M97" s="39"/>
      <c r="N97" s="40"/>
      <c r="O97" s="40"/>
      <c r="P97" s="40"/>
      <c r="Q97" s="40"/>
      <c r="R97" s="41"/>
      <c r="S97" s="12"/>
      <c r="T97" s="12"/>
      <c r="U97" s="12"/>
      <c r="V97" s="12"/>
      <c r="W97" s="12"/>
      <c r="X97" s="12"/>
      <c r="Y97" s="5" t="s">
        <v>146</v>
      </c>
      <c r="Z97" s="5"/>
      <c r="AA97" s="12"/>
      <c r="AB97" s="12"/>
      <c r="AC97" s="12"/>
      <c r="AD97" s="12"/>
      <c r="AE97" s="12"/>
      <c r="AF97" s="12"/>
      <c r="AG97" s="12"/>
      <c r="AH97" s="39"/>
      <c r="AI97" s="40"/>
      <c r="AJ97" s="40"/>
      <c r="AK97" s="40"/>
      <c r="AL97" s="40"/>
      <c r="AM97" s="41"/>
      <c r="AN97" s="12"/>
      <c r="AO97" s="12"/>
      <c r="AP97" s="12"/>
      <c r="AQ97" s="12"/>
      <c r="AR97" s="31"/>
      <c r="AS97" s="31"/>
      <c r="AT97" s="5"/>
      <c r="AU97" s="3"/>
      <c r="AV97" s="1"/>
    </row>
    <row r="98" spans="1:48" ht="3" customHeight="1">
      <c r="A98" s="1"/>
      <c r="B98" s="3"/>
      <c r="C98" s="12"/>
      <c r="D98" s="5"/>
      <c r="E98" s="5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5"/>
      <c r="Z98" s="5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31"/>
      <c r="AS98" s="31"/>
      <c r="AT98" s="5"/>
      <c r="AU98" s="3"/>
      <c r="AV98" s="1"/>
    </row>
    <row r="99" spans="1:48">
      <c r="A99" s="1"/>
      <c r="B99" s="3"/>
      <c r="C99" s="12"/>
      <c r="D99" s="5" t="s">
        <v>137</v>
      </c>
      <c r="E99" s="5"/>
      <c r="F99" s="12"/>
      <c r="G99" s="12"/>
      <c r="H99" s="12"/>
      <c r="I99" s="12"/>
      <c r="J99" s="12"/>
      <c r="K99" s="12"/>
      <c r="L99" s="12"/>
      <c r="M99" s="39"/>
      <c r="N99" s="40"/>
      <c r="O99" s="40"/>
      <c r="P99" s="40"/>
      <c r="Q99" s="40"/>
      <c r="R99" s="41"/>
      <c r="S99" s="12"/>
      <c r="T99" s="12"/>
      <c r="U99" s="12"/>
      <c r="V99" s="12"/>
      <c r="W99" s="12"/>
      <c r="X99" s="12"/>
      <c r="Y99" s="5" t="s">
        <v>147</v>
      </c>
      <c r="Z99" s="5"/>
      <c r="AA99" s="12"/>
      <c r="AB99" s="12"/>
      <c r="AC99" s="12"/>
      <c r="AD99" s="12"/>
      <c r="AE99" s="12"/>
      <c r="AF99" s="12"/>
      <c r="AG99" s="12"/>
      <c r="AH99" s="39"/>
      <c r="AI99" s="40"/>
      <c r="AJ99" s="40"/>
      <c r="AK99" s="40"/>
      <c r="AL99" s="40"/>
      <c r="AM99" s="41"/>
      <c r="AN99" s="12"/>
      <c r="AO99" s="12"/>
      <c r="AP99" s="12"/>
      <c r="AQ99" s="12"/>
      <c r="AR99" s="31"/>
      <c r="AS99" s="31"/>
      <c r="AT99" s="5"/>
      <c r="AU99" s="3"/>
      <c r="AV99" s="1"/>
    </row>
    <row r="100" spans="1:48" ht="3" customHeight="1">
      <c r="A100" s="1"/>
      <c r="B100" s="3"/>
      <c r="C100" s="12"/>
      <c r="D100" s="5"/>
      <c r="E100" s="5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5"/>
      <c r="Z100" s="5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31"/>
      <c r="AS100" s="31"/>
      <c r="AT100" s="5"/>
      <c r="AU100" s="3"/>
      <c r="AV100" s="1"/>
    </row>
    <row r="101" spans="1:48">
      <c r="A101" s="1"/>
      <c r="B101" s="3"/>
      <c r="C101" s="12"/>
      <c r="D101" s="5" t="s">
        <v>138</v>
      </c>
      <c r="E101" s="5"/>
      <c r="F101" s="12"/>
      <c r="G101" s="12"/>
      <c r="H101" s="12"/>
      <c r="I101" s="12"/>
      <c r="J101" s="12"/>
      <c r="K101" s="12"/>
      <c r="L101" s="12"/>
      <c r="M101" s="39"/>
      <c r="N101" s="40"/>
      <c r="O101" s="40"/>
      <c r="P101" s="40"/>
      <c r="Q101" s="40"/>
      <c r="R101" s="41"/>
      <c r="S101" s="12"/>
      <c r="T101" s="12"/>
      <c r="U101" s="12"/>
      <c r="V101" s="12"/>
      <c r="W101" s="12"/>
      <c r="X101" s="12"/>
      <c r="Y101" s="5" t="s">
        <v>139</v>
      </c>
      <c r="Z101" s="5"/>
      <c r="AA101" s="12"/>
      <c r="AB101" s="12"/>
      <c r="AC101" s="12"/>
      <c r="AD101" s="12"/>
      <c r="AE101" s="12"/>
      <c r="AF101" s="12"/>
      <c r="AG101" s="12"/>
      <c r="AH101" s="39"/>
      <c r="AI101" s="40"/>
      <c r="AJ101" s="40"/>
      <c r="AK101" s="40"/>
      <c r="AL101" s="40"/>
      <c r="AM101" s="41"/>
      <c r="AN101" s="12"/>
      <c r="AO101" s="12"/>
      <c r="AP101" s="12"/>
      <c r="AQ101" s="12"/>
      <c r="AR101" s="31"/>
      <c r="AS101" s="31"/>
      <c r="AT101" s="5"/>
      <c r="AU101" s="3"/>
      <c r="AV101" s="1"/>
    </row>
    <row r="102" spans="1:48">
      <c r="A102" s="1"/>
      <c r="B102" s="3"/>
      <c r="C102" s="12"/>
      <c r="D102" s="5"/>
      <c r="E102" s="5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31"/>
      <c r="AS102" s="31"/>
      <c r="AT102" s="5"/>
      <c r="AU102" s="3"/>
      <c r="AV102" s="1"/>
    </row>
    <row r="103" spans="1:48" ht="10.9" customHeight="1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1"/>
    </row>
    <row r="104" spans="1:48" ht="14.45" customHeight="1">
      <c r="A104" s="1"/>
      <c r="B104" s="9"/>
      <c r="C104" s="10" t="s">
        <v>96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1"/>
    </row>
    <row r="105" spans="1:48" ht="10.9" customHeight="1">
      <c r="A105" s="1"/>
      <c r="B105" s="3"/>
      <c r="C105" s="5"/>
      <c r="D105" s="5"/>
      <c r="E105" s="5"/>
      <c r="F105" s="5"/>
      <c r="G105" s="6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3"/>
      <c r="AV105" s="1"/>
    </row>
    <row r="106" spans="1:48" ht="46.15" customHeight="1">
      <c r="A106" s="1"/>
      <c r="B106" s="3"/>
      <c r="C106" s="65" t="s">
        <v>97</v>
      </c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5"/>
      <c r="AU106" s="3"/>
      <c r="AV106" s="1"/>
    </row>
    <row r="107" spans="1:48" ht="12.6" customHeight="1">
      <c r="A107" s="1"/>
      <c r="B107" s="3"/>
      <c r="C107" s="13"/>
      <c r="D107" s="5"/>
      <c r="E107" s="5"/>
      <c r="F107" s="5"/>
      <c r="G107" s="6"/>
      <c r="H107" s="5"/>
      <c r="I107" s="5"/>
      <c r="J107" s="5"/>
      <c r="K107" s="5"/>
      <c r="L107" s="5"/>
      <c r="M107" s="13"/>
      <c r="N107" s="5"/>
      <c r="O107" s="5"/>
      <c r="P107" s="5"/>
      <c r="Q107" s="6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6"/>
      <c r="AF107" s="6"/>
      <c r="AG107" s="6"/>
      <c r="AH107" s="6"/>
      <c r="AI107" s="6"/>
      <c r="AJ107" s="6"/>
      <c r="AK107" s="6"/>
      <c r="AL107" s="6"/>
      <c r="AM107" s="5"/>
      <c r="AN107" s="5"/>
      <c r="AO107" s="5"/>
      <c r="AP107" s="5"/>
      <c r="AQ107" s="5"/>
      <c r="AR107" s="5"/>
      <c r="AS107" s="5"/>
      <c r="AT107" s="5"/>
      <c r="AU107" s="3"/>
      <c r="AV107" s="1"/>
    </row>
    <row r="108" spans="1:48" ht="14.45" customHeight="1">
      <c r="A108" s="1"/>
      <c r="B108" s="3"/>
      <c r="C108" s="5"/>
      <c r="D108" s="5"/>
      <c r="E108" s="5"/>
      <c r="F108" s="5"/>
      <c r="G108" s="5"/>
      <c r="H108" s="64"/>
      <c r="I108" s="64"/>
      <c r="J108" s="64"/>
      <c r="K108" s="64"/>
      <c r="L108" s="5"/>
      <c r="M108" s="5"/>
      <c r="N108" s="18"/>
      <c r="O108" s="19"/>
      <c r="P108" s="19"/>
      <c r="Q108" s="5"/>
      <c r="R108" s="64"/>
      <c r="S108" s="64"/>
      <c r="T108" s="64"/>
      <c r="U108" s="64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3"/>
      <c r="AV108" s="1"/>
    </row>
    <row r="109" spans="1:48" ht="14.45" customHeight="1">
      <c r="A109" s="1"/>
      <c r="B109" s="3"/>
      <c r="C109" s="12" t="s">
        <v>37</v>
      </c>
      <c r="D109" s="5"/>
      <c r="E109" s="5"/>
      <c r="F109" s="5"/>
      <c r="G109" s="7"/>
      <c r="H109" s="61">
        <f>H33</f>
        <v>0</v>
      </c>
      <c r="I109" s="62"/>
      <c r="J109" s="62"/>
      <c r="K109" s="63"/>
      <c r="L109" s="5" t="s">
        <v>30</v>
      </c>
      <c r="M109" s="5"/>
      <c r="N109" s="19"/>
      <c r="O109" s="19"/>
      <c r="P109" s="19"/>
      <c r="Q109" s="5"/>
      <c r="R109" s="36"/>
      <c r="S109" s="37"/>
      <c r="T109" s="37"/>
      <c r="U109" s="38"/>
      <c r="V109" s="5" t="s">
        <v>30</v>
      </c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3"/>
      <c r="AV109" s="1"/>
    </row>
    <row r="110" spans="1:48" ht="3" customHeight="1">
      <c r="A110" s="1"/>
      <c r="B110" s="3"/>
      <c r="C110" s="13"/>
      <c r="D110" s="5"/>
      <c r="E110" s="5"/>
      <c r="F110" s="5"/>
      <c r="G110" s="6"/>
      <c r="H110" s="5"/>
      <c r="I110" s="5"/>
      <c r="J110" s="5"/>
      <c r="K110" s="5"/>
      <c r="L110" s="5"/>
      <c r="M110" s="13"/>
      <c r="N110" s="19"/>
      <c r="O110" s="19"/>
      <c r="P110" s="19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6"/>
      <c r="AF110" s="6"/>
      <c r="AG110" s="6"/>
      <c r="AH110" s="6"/>
      <c r="AI110" s="6"/>
      <c r="AJ110" s="6"/>
      <c r="AK110" s="6"/>
      <c r="AL110" s="6"/>
      <c r="AM110" s="5"/>
      <c r="AN110" s="5"/>
      <c r="AO110" s="5"/>
      <c r="AP110" s="5"/>
      <c r="AQ110" s="5"/>
      <c r="AR110" s="5"/>
      <c r="AS110" s="5"/>
      <c r="AT110" s="5"/>
      <c r="AU110" s="3"/>
      <c r="AV110" s="1"/>
    </row>
    <row r="111" spans="1:48" ht="14.45" customHeight="1">
      <c r="A111" s="1"/>
      <c r="B111" s="3"/>
      <c r="C111" s="12" t="s">
        <v>29</v>
      </c>
      <c r="D111" s="5"/>
      <c r="E111" s="5"/>
      <c r="F111" s="5"/>
      <c r="G111" s="7"/>
      <c r="H111" s="61" t="str">
        <f>IFERROR((H50-IF(AX58=1,H61+H63,0))/H33*100,"0")</f>
        <v>0</v>
      </c>
      <c r="I111" s="62"/>
      <c r="J111" s="62"/>
      <c r="K111" s="63"/>
      <c r="L111" s="5" t="s">
        <v>44</v>
      </c>
      <c r="M111" s="5"/>
      <c r="N111" s="19"/>
      <c r="O111" s="19"/>
      <c r="P111" s="19"/>
      <c r="Q111" s="5"/>
      <c r="R111" s="36"/>
      <c r="S111" s="37"/>
      <c r="T111" s="37"/>
      <c r="U111" s="38"/>
      <c r="V111" s="5" t="s">
        <v>44</v>
      </c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3"/>
      <c r="AV111" s="1"/>
    </row>
    <row r="112" spans="1:48">
      <c r="A112" s="1"/>
      <c r="B112" s="3"/>
      <c r="C112" s="13"/>
      <c r="D112" s="5"/>
      <c r="E112" s="5"/>
      <c r="F112" s="5"/>
      <c r="G112" s="6"/>
      <c r="H112" s="5"/>
      <c r="I112" s="5"/>
      <c r="J112" s="5"/>
      <c r="K112" s="5"/>
      <c r="L112" s="5"/>
      <c r="M112" s="13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3"/>
      <c r="AV112" s="1"/>
    </row>
    <row r="113" spans="1:48">
      <c r="A113" s="1"/>
      <c r="B113" s="3"/>
      <c r="C113" s="16" t="s">
        <v>169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3"/>
      <c r="AV113" s="1"/>
    </row>
    <row r="114" spans="1:48" ht="3.6" customHeight="1">
      <c r="A114" s="1"/>
      <c r="B114" s="3"/>
      <c r="C114" s="16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3"/>
      <c r="AV114" s="1"/>
    </row>
    <row r="115" spans="1:48">
      <c r="A115" s="1"/>
      <c r="B115" s="3"/>
      <c r="C115" s="12" t="s">
        <v>45</v>
      </c>
      <c r="D115" s="5"/>
      <c r="E115" s="5"/>
      <c r="F115" s="5"/>
      <c r="G115" s="5"/>
      <c r="H115" s="5"/>
      <c r="I115" s="5"/>
      <c r="J115" s="5"/>
      <c r="K115" s="6" t="s">
        <v>47</v>
      </c>
      <c r="L115" s="42"/>
      <c r="M115" s="43"/>
      <c r="N115" s="43"/>
      <c r="O115" s="44"/>
      <c r="P115" s="5" t="s">
        <v>44</v>
      </c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3"/>
      <c r="AV115" s="1"/>
    </row>
    <row r="116" spans="1:48" ht="3.6" customHeight="1">
      <c r="A116" s="1"/>
      <c r="B116" s="3"/>
      <c r="C116" s="16"/>
      <c r="D116" s="5"/>
      <c r="E116" s="5"/>
      <c r="F116" s="5"/>
      <c r="G116" s="5"/>
      <c r="H116" s="5"/>
      <c r="I116" s="5"/>
      <c r="J116" s="5"/>
      <c r="K116" s="6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3"/>
      <c r="AV116" s="1"/>
    </row>
    <row r="117" spans="1:48">
      <c r="A117" s="1"/>
      <c r="B117" s="3"/>
      <c r="C117" s="12" t="s">
        <v>46</v>
      </c>
      <c r="D117" s="5"/>
      <c r="E117" s="5"/>
      <c r="F117" s="5"/>
      <c r="G117" s="5"/>
      <c r="H117" s="5"/>
      <c r="I117" s="5"/>
      <c r="J117" s="5"/>
      <c r="K117" s="6" t="s">
        <v>47</v>
      </c>
      <c r="L117" s="42"/>
      <c r="M117" s="43"/>
      <c r="N117" s="43"/>
      <c r="O117" s="44"/>
      <c r="P117" s="5" t="s">
        <v>44</v>
      </c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3"/>
      <c r="AV117" s="1"/>
    </row>
    <row r="118" spans="1:48">
      <c r="A118" s="1"/>
      <c r="B118" s="3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3"/>
      <c r="AV118" s="1"/>
    </row>
    <row r="119" spans="1:48" ht="10.9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1"/>
    </row>
    <row r="120" spans="1:48" ht="14.45" customHeight="1">
      <c r="A120" s="1"/>
      <c r="B120" s="9"/>
      <c r="C120" s="10" t="s">
        <v>109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1"/>
    </row>
    <row r="121" spans="1:48" ht="10.9" customHeight="1">
      <c r="A121" s="1"/>
      <c r="B121" s="3"/>
      <c r="C121" s="5"/>
      <c r="D121" s="5"/>
      <c r="E121" s="5"/>
      <c r="F121" s="5"/>
      <c r="G121" s="6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3"/>
      <c r="AV121" s="1"/>
    </row>
    <row r="122" spans="1:48">
      <c r="A122" s="1"/>
      <c r="B122" s="3"/>
      <c r="C122" s="65" t="s">
        <v>110</v>
      </c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5"/>
      <c r="AU122" s="3"/>
      <c r="AV122" s="1"/>
    </row>
    <row r="123" spans="1:48">
      <c r="A123" s="1"/>
      <c r="B123" s="3"/>
      <c r="C123" s="14" t="s">
        <v>151</v>
      </c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5"/>
      <c r="AU123" s="3"/>
      <c r="AV123" s="1"/>
    </row>
    <row r="124" spans="1:48" ht="14.45" customHeight="1">
      <c r="A124" s="1"/>
      <c r="B124" s="3"/>
      <c r="C124" s="12" t="s">
        <v>108</v>
      </c>
      <c r="D124" s="5"/>
      <c r="E124" s="5"/>
      <c r="F124" s="5"/>
      <c r="G124" s="5"/>
      <c r="H124" s="39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1"/>
      <c r="AP124" s="5"/>
      <c r="AQ124" s="5"/>
      <c r="AR124" s="5"/>
      <c r="AS124" s="5"/>
      <c r="AT124" s="5"/>
      <c r="AU124" s="3"/>
      <c r="AV124" s="1"/>
    </row>
    <row r="125" spans="1:48" ht="14.45" customHeight="1">
      <c r="A125" s="1"/>
      <c r="B125" s="3"/>
      <c r="C125" s="32"/>
      <c r="D125" s="5"/>
      <c r="E125" s="5"/>
      <c r="F125" s="5"/>
      <c r="G125" s="6"/>
      <c r="H125" s="5"/>
      <c r="I125" s="5"/>
      <c r="J125" s="5"/>
      <c r="K125" s="5"/>
      <c r="L125" s="5"/>
      <c r="M125" s="32"/>
      <c r="N125" s="5"/>
      <c r="O125" s="5"/>
      <c r="P125" s="5"/>
      <c r="Q125" s="6"/>
      <c r="R125" s="5"/>
      <c r="S125" s="5"/>
      <c r="T125" s="5"/>
      <c r="U125" s="5"/>
      <c r="V125" s="5"/>
      <c r="W125" s="5"/>
      <c r="X125" s="5"/>
      <c r="Y125" s="5"/>
      <c r="Z125" s="5"/>
      <c r="AA125" s="11"/>
      <c r="AB125" s="5"/>
      <c r="AC125" s="5"/>
      <c r="AD125" s="5"/>
      <c r="AE125" s="6"/>
      <c r="AF125" s="6"/>
      <c r="AG125" s="6"/>
      <c r="AH125" s="6"/>
      <c r="AI125" s="6"/>
      <c r="AJ125" s="6"/>
      <c r="AK125" s="6"/>
      <c r="AL125" s="6"/>
      <c r="AM125" s="5"/>
      <c r="AN125" s="5"/>
      <c r="AO125" s="5"/>
      <c r="AP125" s="5"/>
      <c r="AQ125" s="5"/>
      <c r="AR125" s="5"/>
      <c r="AS125" s="5"/>
      <c r="AT125" s="5"/>
      <c r="AU125" s="3"/>
      <c r="AV125" s="1"/>
    </row>
    <row r="126" spans="1:48">
      <c r="A126" s="1"/>
      <c r="B126" s="3"/>
      <c r="C126" s="14" t="s">
        <v>152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5"/>
      <c r="AU126" s="3"/>
      <c r="AV126" s="1"/>
    </row>
    <row r="127" spans="1:48" ht="14.45" customHeight="1">
      <c r="A127" s="1"/>
      <c r="B127" s="3"/>
      <c r="C127" s="12" t="s">
        <v>102</v>
      </c>
      <c r="D127" s="5"/>
      <c r="E127" s="5"/>
      <c r="F127" s="5"/>
      <c r="G127" s="5"/>
      <c r="H127" s="39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1"/>
      <c r="AP127" s="5"/>
      <c r="AQ127" s="5"/>
      <c r="AR127" s="5"/>
      <c r="AS127" s="5"/>
      <c r="AT127" s="5"/>
      <c r="AU127" s="3"/>
      <c r="AV127" s="1"/>
    </row>
    <row r="128" spans="1:48" ht="12.6" customHeight="1">
      <c r="A128" s="1"/>
      <c r="B128" s="3"/>
      <c r="C128" s="23"/>
      <c r="D128" s="5"/>
      <c r="E128" s="5"/>
      <c r="F128" s="5"/>
      <c r="G128" s="6"/>
      <c r="H128" s="5"/>
      <c r="I128" s="5"/>
      <c r="J128" s="5"/>
      <c r="K128" s="5"/>
      <c r="L128" s="5"/>
      <c r="M128" s="23"/>
      <c r="N128" s="5"/>
      <c r="O128" s="5"/>
      <c r="P128" s="5"/>
      <c r="Q128" s="6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6"/>
      <c r="AF128" s="6"/>
      <c r="AG128" s="6"/>
      <c r="AH128" s="6"/>
      <c r="AI128" s="6"/>
      <c r="AJ128" s="6"/>
      <c r="AK128" s="6"/>
      <c r="AL128" s="6"/>
      <c r="AM128" s="5"/>
      <c r="AN128" s="5"/>
      <c r="AO128" s="5"/>
      <c r="AP128" s="5"/>
      <c r="AQ128" s="5"/>
      <c r="AR128" s="5"/>
      <c r="AS128" s="5"/>
      <c r="AT128" s="5"/>
      <c r="AU128" s="3"/>
      <c r="AV128" s="1"/>
    </row>
    <row r="129" spans="1:48" ht="10.9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1"/>
    </row>
    <row r="130" spans="1:48" ht="14.45" customHeight="1">
      <c r="A130" s="1"/>
      <c r="B130" s="9"/>
      <c r="C130" s="10" t="s">
        <v>153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1"/>
    </row>
    <row r="131" spans="1:48" ht="10.9" customHeight="1">
      <c r="A131" s="1"/>
      <c r="B131" s="3"/>
      <c r="C131" s="5"/>
      <c r="D131" s="5"/>
      <c r="E131" s="5"/>
      <c r="F131" s="5"/>
      <c r="G131" s="6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3"/>
      <c r="AV131" s="1"/>
    </row>
    <row r="132" spans="1:48">
      <c r="A132" s="1"/>
      <c r="B132" s="3"/>
      <c r="C132" s="65" t="s">
        <v>154</v>
      </c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5"/>
      <c r="AU132" s="3"/>
      <c r="AV132" s="1"/>
    </row>
    <row r="133" spans="1:48">
      <c r="A133" s="1"/>
      <c r="B133" s="3"/>
      <c r="C133" s="14" t="s">
        <v>160</v>
      </c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5"/>
      <c r="AU133" s="3"/>
      <c r="AV133" s="1"/>
    </row>
    <row r="134" spans="1:48" ht="14.45" customHeight="1">
      <c r="A134" s="1"/>
      <c r="B134" s="3"/>
      <c r="C134" s="12" t="s">
        <v>112</v>
      </c>
      <c r="D134" s="5"/>
      <c r="E134" s="5"/>
      <c r="F134" s="5"/>
      <c r="G134" s="5"/>
      <c r="H134" s="39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1"/>
      <c r="AP134" s="5"/>
      <c r="AQ134" s="5"/>
      <c r="AR134" s="5"/>
      <c r="AS134" s="5"/>
      <c r="AT134" s="5"/>
      <c r="AU134" s="3"/>
      <c r="AV134" s="1"/>
    </row>
    <row r="135" spans="1:48" ht="14.45" customHeight="1">
      <c r="A135" s="1"/>
      <c r="B135" s="3"/>
      <c r="C135" s="33"/>
      <c r="D135" s="5"/>
      <c r="E135" s="5"/>
      <c r="F135" s="5"/>
      <c r="G135" s="6"/>
      <c r="H135" s="5"/>
      <c r="I135" s="5"/>
      <c r="J135" s="5"/>
      <c r="K135" s="5"/>
      <c r="L135" s="5"/>
      <c r="M135" s="33"/>
      <c r="N135" s="5"/>
      <c r="O135" s="5"/>
      <c r="P135" s="5"/>
      <c r="Q135" s="6"/>
      <c r="R135" s="5"/>
      <c r="S135" s="5"/>
      <c r="T135" s="5"/>
      <c r="U135" s="5"/>
      <c r="V135" s="5"/>
      <c r="W135" s="5"/>
      <c r="X135" s="5"/>
      <c r="Y135" s="5"/>
      <c r="Z135" s="5"/>
      <c r="AA135" s="11"/>
      <c r="AB135" s="5"/>
      <c r="AC135" s="5"/>
      <c r="AD135" s="5"/>
      <c r="AE135" s="6"/>
      <c r="AF135" s="6"/>
      <c r="AG135" s="6"/>
      <c r="AH135" s="6"/>
      <c r="AI135" s="6"/>
      <c r="AJ135" s="6"/>
      <c r="AK135" s="6"/>
      <c r="AL135" s="6"/>
      <c r="AM135" s="5"/>
      <c r="AN135" s="5"/>
      <c r="AO135" s="5"/>
      <c r="AP135" s="5"/>
      <c r="AQ135" s="5"/>
      <c r="AR135" s="5"/>
      <c r="AS135" s="5"/>
      <c r="AT135" s="5"/>
      <c r="AU135" s="3"/>
      <c r="AV135" s="1"/>
    </row>
    <row r="136" spans="1:48">
      <c r="A136" s="1"/>
      <c r="B136" s="3"/>
      <c r="C136" s="14" t="s">
        <v>157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5"/>
      <c r="AU136" s="3"/>
      <c r="AV136" s="1"/>
    </row>
    <row r="137" spans="1:48" ht="14.45" customHeight="1">
      <c r="A137" s="1"/>
      <c r="B137" s="3"/>
      <c r="C137" s="12" t="s">
        <v>112</v>
      </c>
      <c r="D137" s="5"/>
      <c r="E137" s="5"/>
      <c r="F137" s="5"/>
      <c r="G137" s="5"/>
      <c r="H137" s="39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1"/>
      <c r="AP137" s="5"/>
      <c r="AQ137" s="5"/>
      <c r="AR137" s="5"/>
      <c r="AS137" s="5"/>
      <c r="AT137" s="5"/>
      <c r="AU137" s="3"/>
      <c r="AV137" s="1"/>
    </row>
    <row r="138" spans="1:48" ht="12.6" customHeight="1">
      <c r="A138" s="1"/>
      <c r="B138" s="3"/>
      <c r="C138" s="33"/>
      <c r="D138" s="5"/>
      <c r="E138" s="5"/>
      <c r="F138" s="5"/>
      <c r="G138" s="6"/>
      <c r="H138" s="5"/>
      <c r="I138" s="5"/>
      <c r="J138" s="5"/>
      <c r="K138" s="5"/>
      <c r="L138" s="5"/>
      <c r="M138" s="33"/>
      <c r="N138" s="5"/>
      <c r="O138" s="5"/>
      <c r="P138" s="5"/>
      <c r="Q138" s="6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6"/>
      <c r="AF138" s="6"/>
      <c r="AG138" s="6"/>
      <c r="AH138" s="6"/>
      <c r="AI138" s="6"/>
      <c r="AJ138" s="6"/>
      <c r="AK138" s="6"/>
      <c r="AL138" s="6"/>
      <c r="AM138" s="5"/>
      <c r="AN138" s="5"/>
      <c r="AO138" s="5"/>
      <c r="AP138" s="5"/>
      <c r="AQ138" s="5"/>
      <c r="AR138" s="5"/>
      <c r="AS138" s="5"/>
      <c r="AT138" s="5"/>
      <c r="AU138" s="3"/>
      <c r="AV138" s="1"/>
    </row>
    <row r="139" spans="1:48" ht="10.9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1"/>
    </row>
    <row r="140" spans="1:48" ht="14.45" customHeight="1">
      <c r="A140" s="1"/>
      <c r="B140" s="9"/>
      <c r="C140" s="10" t="s">
        <v>48</v>
      </c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1"/>
    </row>
    <row r="141" spans="1:48" ht="6" customHeight="1">
      <c r="A141" s="1"/>
      <c r="B141" s="3"/>
      <c r="C141" s="13"/>
      <c r="D141" s="5"/>
      <c r="E141" s="5"/>
      <c r="F141" s="5"/>
      <c r="G141" s="6"/>
      <c r="H141" s="5"/>
      <c r="I141" s="5"/>
      <c r="J141" s="5"/>
      <c r="K141" s="5"/>
      <c r="L141" s="5"/>
      <c r="M141" s="13"/>
      <c r="N141" s="5"/>
      <c r="O141" s="5"/>
      <c r="P141" s="5"/>
      <c r="Q141" s="6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6"/>
      <c r="AF141" s="6"/>
      <c r="AG141" s="6"/>
      <c r="AH141" s="6"/>
      <c r="AI141" s="6"/>
      <c r="AJ141" s="6"/>
      <c r="AK141" s="6"/>
      <c r="AL141" s="6"/>
      <c r="AM141" s="5"/>
      <c r="AN141" s="5"/>
      <c r="AO141" s="5"/>
      <c r="AP141" s="5"/>
      <c r="AQ141" s="5"/>
      <c r="AR141" s="5"/>
      <c r="AS141" s="5"/>
      <c r="AT141" s="5"/>
      <c r="AU141" s="3"/>
      <c r="AV141" s="1"/>
    </row>
    <row r="142" spans="1:48" ht="35.450000000000003" customHeight="1">
      <c r="A142" s="1"/>
      <c r="B142" s="3"/>
      <c r="C142" s="55" t="s">
        <v>82</v>
      </c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3"/>
      <c r="AV142" s="1"/>
    </row>
    <row r="143" spans="1:48" ht="7.9" customHeight="1">
      <c r="A143" s="1"/>
      <c r="B143" s="3"/>
      <c r="C143" s="5"/>
      <c r="D143" s="5"/>
      <c r="E143" s="5"/>
      <c r="F143" s="5"/>
      <c r="G143" s="6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3"/>
      <c r="AV143" s="1"/>
    </row>
    <row r="144" spans="1:48" ht="14.45" customHeight="1">
      <c r="A144" s="1"/>
      <c r="B144" s="3"/>
      <c r="C144" s="12" t="s">
        <v>49</v>
      </c>
      <c r="D144" s="5"/>
      <c r="E144" s="5"/>
      <c r="F144" s="7"/>
      <c r="G144" s="52"/>
      <c r="H144" s="53"/>
      <c r="I144" s="53"/>
      <c r="J144" s="53"/>
      <c r="K144" s="53"/>
      <c r="L144" s="53"/>
      <c r="M144" s="53"/>
      <c r="N144" s="53"/>
      <c r="O144" s="53"/>
      <c r="P144" s="54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3"/>
      <c r="AV144" s="1"/>
    </row>
    <row r="145" spans="1:48" ht="3.6" customHeight="1">
      <c r="A145" s="1"/>
      <c r="B145" s="3"/>
      <c r="C145" s="13"/>
      <c r="D145" s="5"/>
      <c r="E145" s="5"/>
      <c r="F145" s="6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3"/>
      <c r="AV145" s="1"/>
    </row>
    <row r="146" spans="1:48" ht="14.45" customHeight="1">
      <c r="A146" s="1"/>
      <c r="B146" s="3"/>
      <c r="C146" s="12" t="s">
        <v>50</v>
      </c>
      <c r="D146" s="5"/>
      <c r="E146" s="5"/>
      <c r="F146" s="7"/>
      <c r="G146" s="52"/>
      <c r="H146" s="53"/>
      <c r="I146" s="53"/>
      <c r="J146" s="53"/>
      <c r="K146" s="53"/>
      <c r="L146" s="53"/>
      <c r="M146" s="53"/>
      <c r="N146" s="53"/>
      <c r="O146" s="53"/>
      <c r="P146" s="54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3"/>
      <c r="AV146" s="1"/>
    </row>
    <row r="147" spans="1:48" ht="3.6" customHeight="1">
      <c r="A147" s="1"/>
      <c r="B147" s="3"/>
      <c r="C147" s="26"/>
      <c r="D147" s="5"/>
      <c r="E147" s="5"/>
      <c r="F147" s="6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3"/>
      <c r="AV147" s="1"/>
    </row>
    <row r="148" spans="1:48" ht="14.45" customHeight="1">
      <c r="A148" s="1"/>
      <c r="B148" s="3"/>
      <c r="C148" s="12" t="s">
        <v>71</v>
      </c>
      <c r="D148" s="5"/>
      <c r="E148" s="5"/>
      <c r="F148" s="7"/>
      <c r="G148" s="70"/>
      <c r="H148" s="71"/>
      <c r="I148" s="71"/>
      <c r="J148" s="71"/>
      <c r="K148" s="71"/>
      <c r="L148" s="71"/>
      <c r="M148" s="71"/>
      <c r="N148" s="71"/>
      <c r="O148" s="71"/>
      <c r="P148" s="72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3"/>
      <c r="AV148" s="1"/>
    </row>
    <row r="149" spans="1:48" ht="3" customHeight="1">
      <c r="A149" s="1"/>
      <c r="B149" s="3"/>
      <c r="C149" s="28"/>
      <c r="D149" s="5"/>
      <c r="E149" s="5"/>
      <c r="F149" s="6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3"/>
      <c r="AV149" s="1"/>
    </row>
    <row r="150" spans="1:48" ht="14.45" customHeight="1">
      <c r="A150" s="1"/>
      <c r="B150" s="3"/>
      <c r="C150" s="12" t="s">
        <v>81</v>
      </c>
      <c r="D150" s="5"/>
      <c r="E150" s="5"/>
      <c r="F150" s="7"/>
      <c r="G150" s="67"/>
      <c r="H150" s="68"/>
      <c r="I150" s="68"/>
      <c r="J150" s="68"/>
      <c r="K150" s="68"/>
      <c r="L150" s="68"/>
      <c r="M150" s="68"/>
      <c r="N150" s="68"/>
      <c r="O150" s="68"/>
      <c r="P150" s="69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3"/>
      <c r="AV150" s="1"/>
    </row>
    <row r="151" spans="1:48" s="5" customFormat="1" ht="14.45" customHeight="1">
      <c r="A151" s="1"/>
      <c r="B151" s="3"/>
      <c r="AU151" s="3"/>
      <c r="AV151" s="1"/>
    </row>
    <row r="152" spans="1:48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1"/>
    </row>
    <row r="153" spans="1:48" ht="18.600000000000001" customHeight="1">
      <c r="A153" s="1"/>
      <c r="B153" s="3"/>
      <c r="C153" s="51" t="str">
        <f>IF(OR(AND(AX58=1,OR(H61="",H63="",H66="")),G144="",G146="",AX58=0,G10="",G12="",G14="",H33&lt;&gt;V33,H50&lt;&gt;V50,V50&lt;&gt;AO50,AO50&lt;&gt;H50,H33=0,V33=0,H50=0,V50=0,AO50=0,AX60="rossz",AX60="rossz",H73="",T73="",H76="",H124="",H127="",H134="",H137="",R109="",R111="",L115="",L117=""),"Néhány adat még hiányzik vagy hibás!
Kérlek, az üres adatoknál adj meg 0-t, így tudni fogjuk, hogy nem véletlenül maradt üresen.","Minden adatot megadtál. Köszönjük a kitöltést!")</f>
        <v>Néhány adat még hiányzik vagy hibás!
Kérlek, az üres adatoknál adj meg 0-t, így tudni fogjuk, hogy nem véletlenül maradt üresen.</v>
      </c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1"/>
      <c r="AP153" s="51"/>
      <c r="AQ153" s="51"/>
      <c r="AR153" s="51"/>
      <c r="AS153" s="51"/>
      <c r="AT153" s="51"/>
      <c r="AU153" s="3"/>
      <c r="AV153" s="1"/>
    </row>
    <row r="154" spans="1:48">
      <c r="A154" s="1"/>
      <c r="B154" s="3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3"/>
      <c r="AV154" s="1"/>
    </row>
    <row r="155" spans="1:48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1"/>
    </row>
    <row r="156" spans="1:48" ht="32.450000000000003" customHeight="1">
      <c r="A156" s="1"/>
      <c r="B156" s="35" t="s">
        <v>84</v>
      </c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1"/>
    </row>
  </sheetData>
  <sheetProtection algorithmName="SHA-512" hashValue="eZCQNawvqyRwIM2afyoYI2px0eK97wyijOr3tyD0Z3k7eX2dM/Fx2QoNrCnaRwgVtRQBiAQbCSapI7J7/OvIPQ==" saltValue="5d72/QEf+5XkJVXbAemC3w==" spinCount="100000" sheet="1" selectLockedCells="1"/>
  <mergeCells count="76">
    <mergeCell ref="C132:AS132"/>
    <mergeCell ref="H134:AO134"/>
    <mergeCell ref="H137:AO137"/>
    <mergeCell ref="G150:P150"/>
    <mergeCell ref="AO44:AR44"/>
    <mergeCell ref="C71:AS71"/>
    <mergeCell ref="H73:K73"/>
    <mergeCell ref="AO46:AR46"/>
    <mergeCell ref="H61:K61"/>
    <mergeCell ref="V44:Y44"/>
    <mergeCell ref="R109:U109"/>
    <mergeCell ref="G148:P148"/>
    <mergeCell ref="AH89:AM89"/>
    <mergeCell ref="AH91:AM91"/>
    <mergeCell ref="AH93:AM93"/>
    <mergeCell ref="M89:R89"/>
    <mergeCell ref="B3:AU4"/>
    <mergeCell ref="C8:AT8"/>
    <mergeCell ref="V33:Y33"/>
    <mergeCell ref="V29:Y29"/>
    <mergeCell ref="H27:K27"/>
    <mergeCell ref="H31:K31"/>
    <mergeCell ref="H29:K29"/>
    <mergeCell ref="H33:K33"/>
    <mergeCell ref="G10:AS10"/>
    <mergeCell ref="G12:P12"/>
    <mergeCell ref="G14:P14"/>
    <mergeCell ref="N28:P31"/>
    <mergeCell ref="H21:K21"/>
    <mergeCell ref="R21:U21"/>
    <mergeCell ref="H127:AO127"/>
    <mergeCell ref="H124:AO124"/>
    <mergeCell ref="C122:AS122"/>
    <mergeCell ref="H76:AO76"/>
    <mergeCell ref="M87:R87"/>
    <mergeCell ref="M99:R99"/>
    <mergeCell ref="H63:K63"/>
    <mergeCell ref="H111:K111"/>
    <mergeCell ref="H108:K108"/>
    <mergeCell ref="R108:U108"/>
    <mergeCell ref="R111:U111"/>
    <mergeCell ref="C106:AS106"/>
    <mergeCell ref="H109:K109"/>
    <mergeCell ref="M101:R101"/>
    <mergeCell ref="AH101:AM101"/>
    <mergeCell ref="M95:R95"/>
    <mergeCell ref="M97:R97"/>
    <mergeCell ref="M91:R91"/>
    <mergeCell ref="M93:R93"/>
    <mergeCell ref="AH95:AM95"/>
    <mergeCell ref="AH97:AM97"/>
    <mergeCell ref="AH99:AM99"/>
    <mergeCell ref="AO42:AR42"/>
    <mergeCell ref="N43:P46"/>
    <mergeCell ref="H44:K44"/>
    <mergeCell ref="V27:Y27"/>
    <mergeCell ref="AB43:AD46"/>
    <mergeCell ref="H46:K46"/>
    <mergeCell ref="H42:K42"/>
    <mergeCell ref="V42:Y42"/>
    <mergeCell ref="B156:AU156"/>
    <mergeCell ref="AO48:AR48"/>
    <mergeCell ref="H66:R66"/>
    <mergeCell ref="L115:O115"/>
    <mergeCell ref="L117:O117"/>
    <mergeCell ref="AO50:AR50"/>
    <mergeCell ref="L73:S73"/>
    <mergeCell ref="T73:AO73"/>
    <mergeCell ref="V50:Y50"/>
    <mergeCell ref="H50:K50"/>
    <mergeCell ref="C153:AT154"/>
    <mergeCell ref="G146:P146"/>
    <mergeCell ref="C142:AT142"/>
    <mergeCell ref="AB84:AO84"/>
    <mergeCell ref="G144:P144"/>
    <mergeCell ref="AH87:AM87"/>
  </mergeCells>
  <conditionalFormatting sqref="H33:K33">
    <cfRule type="cellIs" dxfId="28" priority="54" operator="equal">
      <formula>$V$33</formula>
    </cfRule>
  </conditionalFormatting>
  <conditionalFormatting sqref="V33:Y33">
    <cfRule type="cellIs" dxfId="27" priority="56" operator="equal">
      <formula>$H$33</formula>
    </cfRule>
  </conditionalFormatting>
  <conditionalFormatting sqref="N28:P31">
    <cfRule type="containsText" dxfId="26" priority="55" operator="containsText" text="≠">
      <formula>NOT(ISERROR(SEARCH("≠",N28)))</formula>
    </cfRule>
  </conditionalFormatting>
  <conditionalFormatting sqref="AB43:AD46">
    <cfRule type="containsText" dxfId="25" priority="46" operator="containsText" text="≠">
      <formula>NOT(ISERROR(SEARCH("≠",AB43)))</formula>
    </cfRule>
  </conditionalFormatting>
  <conditionalFormatting sqref="H50:K50">
    <cfRule type="cellIs" dxfId="24" priority="47" operator="equal">
      <formula>$V$50</formula>
    </cfRule>
  </conditionalFormatting>
  <conditionalFormatting sqref="N43:P46">
    <cfRule type="containsText" dxfId="23" priority="51" operator="containsText" text="≠">
      <formula>NOT(ISERROR(SEARCH("≠",N43)))</formula>
    </cfRule>
  </conditionalFormatting>
  <conditionalFormatting sqref="AO50:AR50">
    <cfRule type="cellIs" dxfId="22" priority="45" operator="equal">
      <formula>$V$50</formula>
    </cfRule>
  </conditionalFormatting>
  <conditionalFormatting sqref="AB59:AD59">
    <cfRule type="containsText" dxfId="21" priority="42" operator="containsText" text="≠">
      <formula>NOT(ISERROR(SEARCH("≠",AB59)))</formula>
    </cfRule>
  </conditionalFormatting>
  <conditionalFormatting sqref="N59:P59">
    <cfRule type="containsText" dxfId="20" priority="43" operator="containsText" text="≠">
      <formula>NOT(ISERROR(SEARCH("≠",N59)))</formula>
    </cfRule>
  </conditionalFormatting>
  <conditionalFormatting sqref="AB64:AD64">
    <cfRule type="containsText" dxfId="19" priority="40" operator="containsText" text="≠">
      <formula>NOT(ISERROR(SEARCH("≠",AB64)))</formula>
    </cfRule>
  </conditionalFormatting>
  <conditionalFormatting sqref="N64:P64">
    <cfRule type="containsText" dxfId="18" priority="41" operator="containsText" text="≠">
      <formula>NOT(ISERROR(SEARCH("≠",N64)))</formula>
    </cfRule>
  </conditionalFormatting>
  <conditionalFormatting sqref="H61:K61">
    <cfRule type="cellIs" dxfId="17" priority="39" operator="greaterThan">
      <formula>$H$44</formula>
    </cfRule>
  </conditionalFormatting>
  <conditionalFormatting sqref="H63:K63">
    <cfRule type="cellIs" dxfId="16" priority="38" operator="greaterThan">
      <formula>$H$46</formula>
    </cfRule>
  </conditionalFormatting>
  <conditionalFormatting sqref="AB62:AD62">
    <cfRule type="containsText" dxfId="15" priority="35" operator="containsText" text="≠">
      <formula>NOT(ISERROR(SEARCH("≠",AB62)))</formula>
    </cfRule>
  </conditionalFormatting>
  <conditionalFormatting sqref="N62">
    <cfRule type="containsText" dxfId="14" priority="37" operator="containsText" text="≠">
      <formula>NOT(ISERROR(SEARCH("≠",N62)))</formula>
    </cfRule>
  </conditionalFormatting>
  <conditionalFormatting sqref="H61:K61 H63:K63 H66:R66">
    <cfRule type="expression" dxfId="13" priority="33">
      <formula>$AX$58&lt;&gt;1</formula>
    </cfRule>
  </conditionalFormatting>
  <conditionalFormatting sqref="AB110:AD110">
    <cfRule type="containsText" dxfId="12" priority="29" operator="containsText" text="≠">
      <formula>NOT(ISERROR(SEARCH("≠",AB110)))</formula>
    </cfRule>
  </conditionalFormatting>
  <conditionalFormatting sqref="AB107:AD107">
    <cfRule type="containsText" dxfId="11" priority="27" operator="containsText" text="≠">
      <formula>NOT(ISERROR(SEARCH("≠",AB107)))</formula>
    </cfRule>
  </conditionalFormatting>
  <conditionalFormatting sqref="N107:P107">
    <cfRule type="containsText" dxfId="10" priority="28" operator="containsText" text="≠">
      <formula>NOT(ISERROR(SEARCH("≠",N107)))</formula>
    </cfRule>
  </conditionalFormatting>
  <conditionalFormatting sqref="N108:P111">
    <cfRule type="containsText" dxfId="9" priority="21" operator="containsText" text="≠">
      <formula>NOT(ISERROR(SEARCH("≠",N108)))</formula>
    </cfRule>
  </conditionalFormatting>
  <conditionalFormatting sqref="C153:AT154">
    <cfRule type="containsText" dxfId="8" priority="20" operator="containsText" text="Minden adatot megadtál. Köszönjük a kitöltést!">
      <formula>NOT(ISERROR(SEARCH("Minden adatot megadtál. Köszönjük a kitöltést!",C153)))</formula>
    </cfRule>
  </conditionalFormatting>
  <conditionalFormatting sqref="AB141:AD141">
    <cfRule type="containsText" dxfId="7" priority="18" operator="containsText" text="≠">
      <formula>NOT(ISERROR(SEARCH("≠",AB141)))</formula>
    </cfRule>
  </conditionalFormatting>
  <conditionalFormatting sqref="N141:P141">
    <cfRule type="containsText" dxfId="6" priority="19" operator="containsText" text="≠">
      <formula>NOT(ISERROR(SEARCH("≠",N141)))</formula>
    </cfRule>
  </conditionalFormatting>
  <conditionalFormatting sqref="AB48:AD48">
    <cfRule type="containsText" dxfId="5" priority="16" operator="containsText" text="≠">
      <formula>NOT(ISERROR(SEARCH("≠",AB48)))</formula>
    </cfRule>
  </conditionalFormatting>
  <conditionalFormatting sqref="N48:P48">
    <cfRule type="containsText" dxfId="4" priority="17" operator="containsText" text="≠">
      <formula>NOT(ISERROR(SEARCH("≠",N48)))</formula>
    </cfRule>
  </conditionalFormatting>
  <conditionalFormatting sqref="C60:AS66">
    <cfRule type="expression" dxfId="3" priority="59">
      <formula>$AX$58&lt;&gt;1</formula>
    </cfRule>
  </conditionalFormatting>
  <conditionalFormatting sqref="V50:Y50">
    <cfRule type="cellIs" dxfId="2" priority="62" operator="notEqual">
      <formula>$H$50</formula>
    </cfRule>
    <cfRule type="expression" dxfId="1" priority="63">
      <formula>$H$50=$AO$50</formula>
    </cfRule>
  </conditionalFormatting>
  <conditionalFormatting sqref="N21:P21">
    <cfRule type="containsText" dxfId="0" priority="3" operator="containsText" text="≠">
      <formula>NOT(ISERROR(SEARCH("≠",N21)))</formula>
    </cfRule>
  </conditionalFormatting>
  <dataValidations count="4">
    <dataValidation type="whole" allowBlank="1" showInputMessage="1" showErrorMessage="1" error="Kérlek, a százalékos megoszlást százalékjelek nélkül, _x000a_egész számként add meg!" sqref="R111:U111">
      <formula1>0</formula1>
      <formula2>MAX(H111*3,500)</formula2>
    </dataValidation>
    <dataValidation type="list" allowBlank="1" showInputMessage="1" showErrorMessage="1" sqref="H66">
      <formula1>"Önkéntes felmondás, Munkáltatói felmondás (pótolt), Munkáltatói felmondás (NEM pótolt), Egyéb"</formula1>
    </dataValidation>
    <dataValidation type="list" allowBlank="1" showInputMessage="1" showErrorMessage="1" sqref="T73:AO73">
      <formula1>"kizárólag a saját munkavállalók betegnapjait,a saját és kölcsönzött munkavállalók betegnapjait is"</formula1>
    </dataValidation>
    <dataValidation type="decimal" allowBlank="1" showInputMessage="1" showErrorMessage="1" error="Kérlek, a százalékos emelést százalékjelek nélkül, 0 és 50 között add meg!" sqref="L117:O117 L115:O115">
      <formula1>0</formula1>
      <formula2>50</formula2>
    </dataValidation>
  </dataValidations>
  <pageMargins left="0.7" right="0.7" top="0.75" bottom="0.75" header="0.3" footer="0.3"/>
  <pageSetup paperSize="9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Option Button 12">
              <controlPr defaultSize="0" autoFill="0" autoLine="0" autoPict="0">
                <anchor moveWithCells="1">
                  <from>
                    <xdr:col>2</xdr:col>
                    <xdr:colOff>57150</xdr:colOff>
                    <xdr:row>56</xdr:row>
                    <xdr:rowOff>142875</xdr:rowOff>
                  </from>
                  <to>
                    <xdr:col>5</xdr:col>
                    <xdr:colOff>38100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5" name="Option Button 16">
              <controlPr defaultSize="0" autoFill="0" autoLine="0" autoPict="0">
                <anchor moveWithCells="1">
                  <from>
                    <xdr:col>5</xdr:col>
                    <xdr:colOff>19050</xdr:colOff>
                    <xdr:row>56</xdr:row>
                    <xdr:rowOff>142875</xdr:rowOff>
                  </from>
                  <to>
                    <xdr:col>8</xdr:col>
                    <xdr:colOff>9525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6" name="Check Box 19">
              <controlPr defaultSize="0" autoFill="0" autoLine="0" autoPict="0">
                <anchor moveWithCells="1">
                  <from>
                    <xdr:col>23</xdr:col>
                    <xdr:colOff>95250</xdr:colOff>
                    <xdr:row>79</xdr:row>
                    <xdr:rowOff>0</xdr:rowOff>
                  </from>
                  <to>
                    <xdr:col>41</xdr:col>
                    <xdr:colOff>57150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7" name="Check Box 20">
              <controlPr defaultSize="0" autoFill="0" autoLine="0" autoPict="0">
                <anchor moveWithCells="1">
                  <from>
                    <xdr:col>23</xdr:col>
                    <xdr:colOff>95250</xdr:colOff>
                    <xdr:row>78</xdr:row>
                    <xdr:rowOff>0</xdr:rowOff>
                  </from>
                  <to>
                    <xdr:col>41</xdr:col>
                    <xdr:colOff>57150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8" name="Check Box 21">
              <controlPr defaultSize="0" autoFill="0" autoLine="0" autoPict="0">
                <anchor moveWithCells="1">
                  <from>
                    <xdr:col>23</xdr:col>
                    <xdr:colOff>95250</xdr:colOff>
                    <xdr:row>81</xdr:row>
                    <xdr:rowOff>180975</xdr:rowOff>
                  </from>
                  <to>
                    <xdr:col>27</xdr:col>
                    <xdr:colOff>0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" name="Check Box 22">
              <controlPr defaultSize="0" autoFill="0" autoLine="0" autoPict="0">
                <anchor moveWithCells="1">
                  <from>
                    <xdr:col>2</xdr:col>
                    <xdr:colOff>180975</xdr:colOff>
                    <xdr:row>78</xdr:row>
                    <xdr:rowOff>0</xdr:rowOff>
                  </from>
                  <to>
                    <xdr:col>20</xdr:col>
                    <xdr:colOff>142875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" name="Check Box 23">
              <controlPr defaultSize="0" autoFill="0" autoLine="0" autoPict="0">
                <anchor moveWithCells="1">
                  <from>
                    <xdr:col>2</xdr:col>
                    <xdr:colOff>180975</xdr:colOff>
                    <xdr:row>79</xdr:row>
                    <xdr:rowOff>0</xdr:rowOff>
                  </from>
                  <to>
                    <xdr:col>20</xdr:col>
                    <xdr:colOff>142875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1" name="Check Box 24">
              <controlPr defaultSize="0" autoFill="0" autoLine="0" autoPict="0">
                <anchor moveWithCells="1">
                  <from>
                    <xdr:col>2</xdr:col>
                    <xdr:colOff>180975</xdr:colOff>
                    <xdr:row>80</xdr:row>
                    <xdr:rowOff>0</xdr:rowOff>
                  </from>
                  <to>
                    <xdr:col>20</xdr:col>
                    <xdr:colOff>142875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2" name="Check Box 25">
              <controlPr defaultSize="0" autoFill="0" autoLine="0" autoPict="0">
                <anchor moveWithCells="1">
                  <from>
                    <xdr:col>2</xdr:col>
                    <xdr:colOff>180975</xdr:colOff>
                    <xdr:row>82</xdr:row>
                    <xdr:rowOff>9525</xdr:rowOff>
                  </from>
                  <to>
                    <xdr:col>20</xdr:col>
                    <xdr:colOff>142875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3" name="Check Box 26">
              <controlPr defaultSize="0" autoFill="0" autoLine="0" autoPict="0">
                <anchor moveWithCells="1">
                  <from>
                    <xdr:col>23</xdr:col>
                    <xdr:colOff>95250</xdr:colOff>
                    <xdr:row>80</xdr:row>
                    <xdr:rowOff>0</xdr:rowOff>
                  </from>
                  <to>
                    <xdr:col>41</xdr:col>
                    <xdr:colOff>57150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4" name="Check Box 27">
              <controlPr defaultSize="0" autoFill="0" autoLine="0" autoPict="0">
                <anchor moveWithCells="1">
                  <from>
                    <xdr:col>23</xdr:col>
                    <xdr:colOff>95250</xdr:colOff>
                    <xdr:row>80</xdr:row>
                    <xdr:rowOff>0</xdr:rowOff>
                  </from>
                  <to>
                    <xdr:col>41</xdr:col>
                    <xdr:colOff>57150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5" name="Check Box 28">
              <controlPr defaultSize="0" autoFill="0" autoLine="0" autoPict="0">
                <anchor moveWithCells="1">
                  <from>
                    <xdr:col>2</xdr:col>
                    <xdr:colOff>180975</xdr:colOff>
                    <xdr:row>80</xdr:row>
                    <xdr:rowOff>0</xdr:rowOff>
                  </from>
                  <to>
                    <xdr:col>20</xdr:col>
                    <xdr:colOff>142875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6" name="Check Box 29">
              <controlPr defaultSize="0" autoFill="0" autoLine="0" autoPict="0">
                <anchor moveWithCells="1">
                  <from>
                    <xdr:col>2</xdr:col>
                    <xdr:colOff>180975</xdr:colOff>
                    <xdr:row>81</xdr:row>
                    <xdr:rowOff>0</xdr:rowOff>
                  </from>
                  <to>
                    <xdr:col>20</xdr:col>
                    <xdr:colOff>142875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7" name="Check Box 30">
              <controlPr defaultSize="0" autoFill="0" autoLine="0" autoPict="0">
                <anchor moveWithCells="1">
                  <from>
                    <xdr:col>23</xdr:col>
                    <xdr:colOff>95250</xdr:colOff>
                    <xdr:row>81</xdr:row>
                    <xdr:rowOff>0</xdr:rowOff>
                  </from>
                  <to>
                    <xdr:col>41</xdr:col>
                    <xdr:colOff>57150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8" name="Check Box 31">
              <controlPr defaultSize="0" autoFill="0" autoLine="0" autoPict="0">
                <anchor moveWithCells="1">
                  <from>
                    <xdr:col>23</xdr:col>
                    <xdr:colOff>95250</xdr:colOff>
                    <xdr:row>83</xdr:row>
                    <xdr:rowOff>0</xdr:rowOff>
                  </from>
                  <to>
                    <xdr:col>26</xdr:col>
                    <xdr:colOff>171450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9" name="Check Box 32">
              <controlPr defaultSize="0" autoFill="0" autoLine="0" autoPict="0">
                <anchor moveWithCells="1">
                  <from>
                    <xdr:col>3</xdr:col>
                    <xdr:colOff>0</xdr:colOff>
                    <xdr:row>83</xdr:row>
                    <xdr:rowOff>19050</xdr:rowOff>
                  </from>
                  <to>
                    <xdr:col>20</xdr:col>
                    <xdr:colOff>152400</xdr:colOff>
                    <xdr:row>84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xVLS!$C$2:$C$22</xm:f>
          </x14:formula1>
          <xm:sqref>G12</xm:sqref>
        </x14:dataValidation>
        <x14:dataValidation type="list" allowBlank="1" showInputMessage="1" showErrorMessage="1">
          <x14:formula1>
            <xm:f>xVLS!$E$2:$E$9</xm:f>
          </x14:formula1>
          <xm:sqref>G150:P150</xm:sqref>
        </x14:dataValidation>
        <x14:dataValidation type="list" allowBlank="1" showInputMessage="1" showErrorMessage="1">
          <x14:formula1>
            <xm:f>xVLS!$A$2:$A$17</xm:f>
          </x14:formula1>
          <xm:sqref>G14:P14</xm:sqref>
        </x14:dataValidation>
        <x14:dataValidation type="list" allowBlank="1" showInputMessage="1" showErrorMessage="1">
          <x14:formula1>
            <xm:f>xVLS!$G$2:$G$5</xm:f>
          </x14:formula1>
          <xm:sqref>H127:AO127</xm:sqref>
        </x14:dataValidation>
        <x14:dataValidation type="list" allowBlank="1" showInputMessage="1" showErrorMessage="1">
          <x14:formula1>
            <xm:f>xVLS!$I$2:$I$4</xm:f>
          </x14:formula1>
          <xm:sqref>H124:AO124</xm:sqref>
        </x14:dataValidation>
        <x14:dataValidation type="list" allowBlank="1" showInputMessage="1" showErrorMessage="1">
          <x14:formula1>
            <xm:f>xVLS!$K$2:$K$5</xm:f>
          </x14:formula1>
          <xm:sqref>H76:AO76</xm:sqref>
        </x14:dataValidation>
        <x14:dataValidation type="list" allowBlank="1" showInputMessage="1" showErrorMessage="1">
          <x14:formula1>
            <xm:f>xVLS!$M$2:$M$5</xm:f>
          </x14:formula1>
          <xm:sqref>M87 M89 M91 M93 M95 M97 M99 M101 AH101 AH87 AH89 AH91 AH93 AH95 AH97 AH99</xm:sqref>
        </x14:dataValidation>
        <x14:dataValidation type="list" allowBlank="1" showInputMessage="1" showErrorMessage="1">
          <x14:formula1>
            <xm:f>xVLS!$O$2:$O$4</xm:f>
          </x14:formula1>
          <xm:sqref>H134:AO134</xm:sqref>
        </x14:dataValidation>
        <x14:dataValidation type="list" allowBlank="1" showInputMessage="1" showErrorMessage="1">
          <x14:formula1>
            <xm:f>xVLS!$Q$2:$Q$4</xm:f>
          </x14:formula1>
          <xm:sqref>H137:AO137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22"/>
  <sheetViews>
    <sheetView topLeftCell="K1" workbookViewId="0">
      <selection activeCell="O4" sqref="O4"/>
    </sheetView>
  </sheetViews>
  <sheetFormatPr defaultRowHeight="15"/>
  <cols>
    <col min="1" max="1" width="39.28515625" bestFit="1" customWidth="1"/>
    <col min="2" max="2" width="1.7109375" customWidth="1"/>
    <col min="3" max="3" width="29.140625" bestFit="1" customWidth="1"/>
    <col min="4" max="4" width="1.7109375" customWidth="1"/>
    <col min="5" max="5" width="20.7109375" customWidth="1"/>
    <col min="6" max="6" width="1.7109375" customWidth="1"/>
    <col min="7" max="7" width="68.7109375" customWidth="1"/>
    <col min="8" max="8" width="1.7109375" customWidth="1"/>
    <col min="9" max="9" width="82.7109375" customWidth="1"/>
    <col min="10" max="10" width="1.7109375" customWidth="1"/>
    <col min="11" max="11" width="51.28515625" customWidth="1"/>
    <col min="12" max="12" width="1.7109375" customWidth="1"/>
    <col min="13" max="13" width="22.85546875" customWidth="1"/>
    <col min="14" max="14" width="1.7109375" customWidth="1"/>
    <col min="15" max="15" width="58.5703125" bestFit="1" customWidth="1"/>
    <col min="16" max="16" width="1.7109375" customWidth="1"/>
    <col min="17" max="17" width="69" bestFit="1" customWidth="1"/>
  </cols>
  <sheetData>
    <row r="1" spans="1:17">
      <c r="A1" s="2" t="s">
        <v>2</v>
      </c>
      <c r="C1" s="2" t="s">
        <v>4</v>
      </c>
      <c r="E1" s="2" t="s">
        <v>80</v>
      </c>
      <c r="G1" s="2" t="s">
        <v>98</v>
      </c>
      <c r="I1" s="2" t="s">
        <v>104</v>
      </c>
      <c r="K1" s="2" t="s">
        <v>113</v>
      </c>
      <c r="M1" s="2" t="s">
        <v>127</v>
      </c>
      <c r="O1" s="2" t="s">
        <v>155</v>
      </c>
      <c r="Q1" s="2" t="s">
        <v>156</v>
      </c>
    </row>
    <row r="2" spans="1:17">
      <c r="A2" t="s">
        <v>3</v>
      </c>
      <c r="C2" t="s">
        <v>25</v>
      </c>
      <c r="E2" t="s">
        <v>74</v>
      </c>
      <c r="G2" t="s">
        <v>99</v>
      </c>
      <c r="I2" t="s">
        <v>106</v>
      </c>
      <c r="K2" t="s">
        <v>114</v>
      </c>
      <c r="M2" t="s">
        <v>128</v>
      </c>
      <c r="O2" t="s">
        <v>161</v>
      </c>
      <c r="Q2" t="s">
        <v>41</v>
      </c>
    </row>
    <row r="3" spans="1:17">
      <c r="A3" t="s">
        <v>90</v>
      </c>
      <c r="C3" t="s">
        <v>16</v>
      </c>
      <c r="E3" t="s">
        <v>75</v>
      </c>
      <c r="G3" t="s">
        <v>101</v>
      </c>
      <c r="I3" t="s">
        <v>105</v>
      </c>
      <c r="K3" t="s">
        <v>115</v>
      </c>
      <c r="M3" t="s">
        <v>129</v>
      </c>
      <c r="O3" t="s">
        <v>162</v>
      </c>
      <c r="Q3" t="s">
        <v>158</v>
      </c>
    </row>
    <row r="4" spans="1:17">
      <c r="A4" t="s">
        <v>62</v>
      </c>
      <c r="C4" t="s">
        <v>12</v>
      </c>
      <c r="E4" t="s">
        <v>83</v>
      </c>
      <c r="G4" t="s">
        <v>103</v>
      </c>
      <c r="I4" t="s">
        <v>107</v>
      </c>
      <c r="K4" t="s">
        <v>116</v>
      </c>
      <c r="M4" t="s">
        <v>130</v>
      </c>
      <c r="O4" s="1" t="s">
        <v>163</v>
      </c>
      <c r="Q4" t="s">
        <v>159</v>
      </c>
    </row>
    <row r="5" spans="1:17">
      <c r="A5" t="s">
        <v>63</v>
      </c>
      <c r="C5" t="s">
        <v>21</v>
      </c>
      <c r="E5" t="s">
        <v>76</v>
      </c>
      <c r="G5" t="s">
        <v>100</v>
      </c>
      <c r="K5" t="s">
        <v>117</v>
      </c>
      <c r="M5" t="s">
        <v>131</v>
      </c>
    </row>
    <row r="6" spans="1:17">
      <c r="A6" t="s">
        <v>91</v>
      </c>
      <c r="C6" t="s">
        <v>23</v>
      </c>
      <c r="E6" t="s">
        <v>77</v>
      </c>
    </row>
    <row r="7" spans="1:17">
      <c r="A7" t="s">
        <v>85</v>
      </c>
      <c r="C7" t="s">
        <v>14</v>
      </c>
      <c r="E7" t="s">
        <v>78</v>
      </c>
    </row>
    <row r="8" spans="1:17">
      <c r="A8" t="s">
        <v>87</v>
      </c>
      <c r="C8" t="s">
        <v>20</v>
      </c>
      <c r="E8" t="s">
        <v>79</v>
      </c>
    </row>
    <row r="9" spans="1:17">
      <c r="A9" t="s">
        <v>88</v>
      </c>
      <c r="C9" t="s">
        <v>10</v>
      </c>
      <c r="E9" t="s">
        <v>92</v>
      </c>
    </row>
    <row r="10" spans="1:17">
      <c r="A10" t="s">
        <v>61</v>
      </c>
      <c r="C10" t="s">
        <v>5</v>
      </c>
    </row>
    <row r="11" spans="1:17">
      <c r="A11" t="s">
        <v>64</v>
      </c>
      <c r="C11" t="s">
        <v>22</v>
      </c>
    </row>
    <row r="12" spans="1:17">
      <c r="A12" t="s">
        <v>66</v>
      </c>
      <c r="C12" t="s">
        <v>18</v>
      </c>
    </row>
    <row r="13" spans="1:17">
      <c r="A13" t="s">
        <v>67</v>
      </c>
      <c r="C13" t="s">
        <v>19</v>
      </c>
    </row>
    <row r="14" spans="1:17">
      <c r="A14" t="s">
        <v>65</v>
      </c>
      <c r="C14" t="s">
        <v>13</v>
      </c>
    </row>
    <row r="15" spans="1:17">
      <c r="A15" t="s">
        <v>89</v>
      </c>
      <c r="C15" t="s">
        <v>17</v>
      </c>
    </row>
    <row r="16" spans="1:17">
      <c r="A16" t="s">
        <v>86</v>
      </c>
      <c r="C16" t="s">
        <v>15</v>
      </c>
    </row>
    <row r="17" spans="1:3">
      <c r="A17" t="s">
        <v>68</v>
      </c>
      <c r="C17" t="s">
        <v>9</v>
      </c>
    </row>
    <row r="18" spans="1:3">
      <c r="C18" t="s">
        <v>24</v>
      </c>
    </row>
    <row r="19" spans="1:3" ht="14.45">
      <c r="C19" t="s">
        <v>11</v>
      </c>
    </row>
    <row r="20" spans="1:3" ht="14.45">
      <c r="C20" t="s">
        <v>6</v>
      </c>
    </row>
    <row r="21" spans="1:3">
      <c r="C21" t="s">
        <v>7</v>
      </c>
    </row>
    <row r="22" spans="1:3" ht="14.45">
      <c r="C22" t="s">
        <v>8</v>
      </c>
    </row>
  </sheetData>
  <sortState ref="C3:C22">
    <sortCondition ref="C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Adatfelvétel</vt:lpstr>
      <vt:lpstr>xVLS</vt:lpstr>
      <vt:lpstr>kilepok1</vt:lpstr>
      <vt:lpstr>kilepok2</vt:lpstr>
      <vt:lpstr>kilepok3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Kalas Krisztina</cp:lastModifiedBy>
  <dcterms:created xsi:type="dcterms:W3CDTF">2017-07-03T10:29:26Z</dcterms:created>
  <dcterms:modified xsi:type="dcterms:W3CDTF">2022-02-16T10:24:43Z</dcterms:modified>
</cp:coreProperties>
</file>